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Controls" sheetId="2" r:id="rId6"/>
    <sheet state="visible" name="Embedded" sheetId="3" r:id="rId7"/>
    <sheet state="visible" name="Software" sheetId="4" r:id="rId8"/>
    <sheet state="visible" name="Hardware" sheetId="5" r:id="rId9"/>
    <sheet state="visible" name="Power Budget" sheetId="6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22">
      <text>
        <t xml:space="preserve">Price Stated By Link</t>
      </text>
    </comment>
    <comment authorId="0" ref="J22">
      <text>
        <t xml:space="preserve">Does BELs have this readily accessible?</t>
      </text>
    </comment>
    <comment authorId="0" ref="L22">
      <text>
        <t xml:space="preserve">What resolution are the ADC's? What the rating for the sensors? </t>
      </text>
    </comment>
    <comment authorId="0" ref="N22">
      <text>
        <t xml:space="preserve">Operating axes and sensors</t>
      </text>
    </comment>
    <comment authorId="0" ref="P22">
      <text>
        <t xml:space="preserve">Communication Type</t>
      </text>
    </comment>
    <comment authorId="0" ref="R22">
      <text>
        <t xml:space="preserve">Whether or not the IMU has official code documentation or API info</t>
      </text>
    </comment>
    <comment authorId="0" ref="T22">
      <text>
        <t xml:space="preserve">What additional features does the IMU have internally?</t>
      </text>
    </comment>
    <comment authorId="0" ref="V22">
      <text>
        <t xml:space="preserve">Stated Sampling Rate</t>
      </text>
    </comment>
    <comment authorId="0" ref="X22">
      <text>
        <t xml:space="preserve">Max Current and Voltage Specifications</t>
      </text>
    </comment>
    <comment authorId="0" ref="Z22">
      <text>
        <t xml:space="preserve">Is there temp. tracking on-board? Does it output temp.?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5">
      <text>
        <t xml:space="preserve">Price Stated By Link (additonal consideration into total costs i.e. external sensor integration)</t>
      </text>
    </comment>
    <comment authorId="0" ref="F5">
      <text>
        <t xml:space="preserve">Does BELs have this readily accessible?</t>
      </text>
    </comment>
    <comment authorId="0" ref="H5">
      <text>
        <t xml:space="preserve">What resolution are the ADC's? What the rating for the sensors? </t>
      </text>
    </comment>
    <comment authorId="0" ref="J5">
      <text>
        <t xml:space="preserve">Operating axes and sensors</t>
      </text>
    </comment>
    <comment authorId="0" ref="L5">
      <text>
        <t xml:space="preserve">Communication Type</t>
      </text>
    </comment>
    <comment authorId="0" ref="N5">
      <text>
        <t xml:space="preserve">Whether or not the IMU has official code documentation or API info</t>
      </text>
    </comment>
    <comment authorId="0" ref="P5">
      <text>
        <t xml:space="preserve">What additional features does the IMU have internally?</t>
      </text>
    </comment>
    <comment authorId="0" ref="R5">
      <text>
        <t xml:space="preserve">Stated Sampling Rate</t>
      </text>
    </comment>
    <comment authorId="0" ref="T5">
      <text>
        <t xml:space="preserve">Max Current and Voltage Specifications</t>
      </text>
    </comment>
    <comment authorId="0" ref="V5">
      <text>
        <t xml:space="preserve">Is there temp. tracking on-board? Does it output temp.?</t>
      </text>
    </comment>
    <comment authorId="0" ref="E9">
      <text>
        <t xml:space="preserve">the were origninally rated 5 and 4 respectfully but were decreased by one point due to external sensor application</t>
      </text>
    </comment>
  </commentList>
</comments>
</file>

<file path=xl/sharedStrings.xml><?xml version="1.0" encoding="utf-8"?>
<sst xmlns="http://schemas.openxmlformats.org/spreadsheetml/2006/main" count="911" uniqueCount="530">
  <si>
    <t>Add mcu family pugh chart</t>
  </si>
  <si>
    <t>range of sizes</t>
  </si>
  <si>
    <t>software tool kit</t>
  </si>
  <si>
    <t>IDE</t>
  </si>
  <si>
    <t>BLE</t>
  </si>
  <si>
    <t>Community size</t>
  </si>
  <si>
    <t>cost range</t>
  </si>
  <si>
    <t>Microcontroller - Main - Leg Unit</t>
  </si>
  <si>
    <t>stm</t>
  </si>
  <si>
    <t>arduino</t>
  </si>
  <si>
    <t>esp</t>
  </si>
  <si>
    <t>beagle bone</t>
  </si>
  <si>
    <t>msp</t>
  </si>
  <si>
    <t>Rasp.Pi</t>
  </si>
  <si>
    <t>Microcontroller - Secondary - Watch Unit</t>
  </si>
  <si>
    <t>IMU</t>
  </si>
  <si>
    <t>Weight</t>
  </si>
  <si>
    <t>Scores</t>
  </si>
  <si>
    <t>Device</t>
  </si>
  <si>
    <t>Price</t>
  </si>
  <si>
    <t>#</t>
  </si>
  <si>
    <t>Size</t>
  </si>
  <si>
    <t>Processing PWR</t>
  </si>
  <si>
    <t>Power Eff. (Idle)</t>
  </si>
  <si>
    <t>Power Eff.(Tx)</t>
  </si>
  <si>
    <t>Memory</t>
  </si>
  <si>
    <t>Battery - Main - Leg Unit</t>
  </si>
  <si>
    <t>AITRIP ESP-WROOM-32</t>
  </si>
  <si>
    <t>$10-5.5</t>
  </si>
  <si>
    <t>‎2.05 x 1.18 x 0.59 in</t>
  </si>
  <si>
    <t>240 MHz x2</t>
  </si>
  <si>
    <t>40-70mA</t>
  </si>
  <si>
    <t>170-200mA</t>
  </si>
  <si>
    <t>448k ROM + 520K SRam</t>
  </si>
  <si>
    <t>Battery - Secondary - Watch Unit</t>
  </si>
  <si>
    <t>Waveshare ESP32-P4-WIFI6</t>
  </si>
  <si>
    <t>2.8 x .83 x ~.5</t>
  </si>
  <si>
    <t>360 MHz x2 + 160 MHz</t>
  </si>
  <si>
    <t>40-100mA</t>
  </si>
  <si>
    <t>130-200mA</t>
  </si>
  <si>
    <t>32mB Flash + 128kb Rom + 768 kb L2Mem</t>
  </si>
  <si>
    <t>Watch display</t>
  </si>
  <si>
    <t>Waveshare ESP32-S3-Nano</t>
  </si>
  <si>
    <t>1.61 x .67 x ~.5</t>
  </si>
  <si>
    <t>240 MHz x2 Fpu</t>
  </si>
  <si>
    <t>24-81mA</t>
  </si>
  <si>
    <t>140-200mA</t>
  </si>
  <si>
    <t>16mB Flash + 384k Rom + 512k SRam</t>
  </si>
  <si>
    <t>TinyPICO ESP32</t>
  </si>
  <si>
    <t>1.26 x .71 x ~.5</t>
  </si>
  <si>
    <t>31-68mA</t>
  </si>
  <si>
    <t>Unclear</t>
  </si>
  <si>
    <t>4mB SPI Flash + 4mb PSRam + 448k ROM+ 520 kb SRAM</t>
  </si>
  <si>
    <t>Arduino® Nano ESP32</t>
  </si>
  <si>
    <t>1.77 x .71 x ~.5</t>
  </si>
  <si>
    <t>BT4.2</t>
  </si>
  <si>
    <t xml:space="preserve">Considerations for watch micro controller: an MCU with a screen and battery management unit no longer needs a pcb, voltage regulator, &amp; screen for a fraction of the cost. </t>
  </si>
  <si>
    <t>Mounting Mechanism</t>
  </si>
  <si>
    <t>Waveshare ESP32-S3</t>
  </si>
  <si>
    <t>2.6 x 1 x ~.5</t>
  </si>
  <si>
    <t>BT 5</t>
  </si>
  <si>
    <t>Button</t>
  </si>
  <si>
    <t>Olimex ESP32-P4</t>
  </si>
  <si>
    <t>TinyPICO Nano</t>
  </si>
  <si>
    <t>1.1 x .51 x ~.3</t>
  </si>
  <si>
    <t>Waveshare ESP32-P4</t>
  </si>
  <si>
    <t>2.24 x .83 x ~.5</t>
  </si>
  <si>
    <t>360 MHz x2</t>
  </si>
  <si>
    <t>N/A</t>
  </si>
  <si>
    <t>BELs Availability</t>
  </si>
  <si>
    <t>Accuracy</t>
  </si>
  <si>
    <t>DoF</t>
  </si>
  <si>
    <t>In-Out Data Form</t>
  </si>
  <si>
    <t>Has Code Libary</t>
  </si>
  <si>
    <t>On-Board Features</t>
  </si>
  <si>
    <t>Sampling Rate</t>
  </si>
  <si>
    <t>Power Eff.</t>
  </si>
  <si>
    <t>Temp. Tracking</t>
  </si>
  <si>
    <t>BMI323</t>
  </si>
  <si>
    <t>No</t>
  </si>
  <si>
    <t>16bit, 4g, 2k*/s</t>
  </si>
  <si>
    <t>6, a, g</t>
  </si>
  <si>
    <t>SPI, I2C, I3C</t>
  </si>
  <si>
    <t>Yes</t>
  </si>
  <si>
    <t>lpf, error comp.</t>
  </si>
  <si>
    <t>0.781-6.4kHz (Nom)</t>
  </si>
  <si>
    <t>790uA, 1.71-3.63V</t>
  </si>
  <si>
    <t>Adafruit - BNO055</t>
  </si>
  <si>
    <t>16bg, 14ba, 16g, 2k*/s, ~0.3uT, 1300uT(xy) 2500uT(z)</t>
  </si>
  <si>
    <t>9, a, g, m</t>
  </si>
  <si>
    <t>I2C, UART</t>
  </si>
  <si>
    <t>lpf, data fusion obd</t>
  </si>
  <si>
    <t>100 Hz in dfm, 1000Hza, 523Hzg, 30 Hzm</t>
  </si>
  <si>
    <t>12.3 mA, 3V</t>
  </si>
  <si>
    <t>BMI270</t>
  </si>
  <si>
    <t>16bit,16g, 2k*/s</t>
  </si>
  <si>
    <t>SPI, I2C</t>
  </si>
  <si>
    <t>lpf, noise mgmt, error comp., obd time stamp</t>
  </si>
  <si>
    <t>6.4kHzg, 2.6Hza</t>
  </si>
  <si>
    <t>685uA</t>
  </si>
  <si>
    <t>LSM6DSVTR</t>
  </si>
  <si>
    <t>16g, 4k*/s</t>
  </si>
  <si>
    <t>6, a, g, m?</t>
  </si>
  <si>
    <t>No, but unoffical</t>
  </si>
  <si>
    <t>lpf, data fusion obd, obd time stamp, FSM, can attach more sensors, gen filters, FSM obd</t>
  </si>
  <si>
    <t>7.68Hzg, 7.68Hza</t>
  </si>
  <si>
    <t>650uA</t>
  </si>
  <si>
    <t>ASM330LHHXG1TR</t>
  </si>
  <si>
    <t>DR functionality, ML core, obd time stamp, can attach more sensors,  gen filters, uploadable algortihms, self test, FSM obd</t>
  </si>
  <si>
    <t>6667Hzg, 6667Hz</t>
  </si>
  <si>
    <t>1.7mA, 3.6V</t>
  </si>
  <si>
    <t>IAM-20680HP</t>
  </si>
  <si>
    <t>16bit 16g, 2k*/s</t>
  </si>
  <si>
    <t>lpf, self-test</t>
  </si>
  <si>
    <t>8kHzg, 4kHzg</t>
  </si>
  <si>
    <t>3mA, 3.6V</t>
  </si>
  <si>
    <t>Abbreviations</t>
  </si>
  <si>
    <t>SCH16T-K10-10</t>
  </si>
  <si>
    <t>SPI</t>
  </si>
  <si>
    <t>lpf, aux accel w/ 26g</t>
  </si>
  <si>
    <t>200Hz??, 400kHz??</t>
  </si>
  <si>
    <t>47mA, 3.63V</t>
  </si>
  <si>
    <t>xxbit = equal resolution</t>
  </si>
  <si>
    <t xml:space="preserve">xxbg= xx bits for gyro </t>
  </si>
  <si>
    <t>WSEN-ISDS IMU 6-AXIS</t>
  </si>
  <si>
    <t>Yes, but for stm32</t>
  </si>
  <si>
    <t>lpf, self test</t>
  </si>
  <si>
    <t>6.66kHzg, 6.66kHza</t>
  </si>
  <si>
    <t>.69mA, 3.6V</t>
  </si>
  <si>
    <t>xxba= xxbits for accel</t>
  </si>
  <si>
    <t>ADXL345</t>
  </si>
  <si>
    <t>10bit, 16g</t>
  </si>
  <si>
    <t>3, a</t>
  </si>
  <si>
    <t>self test</t>
  </si>
  <si>
    <t>3200Hza</t>
  </si>
  <si>
    <t>145uA, 3.6V</t>
  </si>
  <si>
    <t>ML = machine learning</t>
  </si>
  <si>
    <t>*/s = degree per sec</t>
  </si>
  <si>
    <t>MPU-9250; SEN-13762</t>
  </si>
  <si>
    <t>16bit 16g, 2k*/s, 4800uT</t>
  </si>
  <si>
    <t>8kHzg, 4kHza</t>
  </si>
  <si>
    <t>3.7mA, 3.6V</t>
  </si>
  <si>
    <t>FSM = finite state machine</t>
  </si>
  <si>
    <t>a = accel</t>
  </si>
  <si>
    <t>?? = unclear</t>
  </si>
  <si>
    <t>g = gyro</t>
  </si>
  <si>
    <t>m = mag</t>
  </si>
  <si>
    <t>lpf = low pass filter</t>
  </si>
  <si>
    <t>obd = onboard</t>
  </si>
  <si>
    <t>otpt = output</t>
  </si>
  <si>
    <t>dfm = data fusion mode</t>
  </si>
  <si>
    <t>? = optional</t>
  </si>
  <si>
    <t>DR = dead reckoning</t>
  </si>
  <si>
    <t>Catergory Weigthing</t>
  </si>
  <si>
    <t>Catergory</t>
  </si>
  <si>
    <t>Price Score</t>
  </si>
  <si>
    <t>Size Score</t>
  </si>
  <si>
    <t>Proc. PWR Score</t>
  </si>
  <si>
    <t>PWR Eff. (Idle) Score</t>
  </si>
  <si>
    <t>PWR Eff.(Tx) Score</t>
  </si>
  <si>
    <t>Memory &amp; Storage</t>
  </si>
  <si>
    <t>Memory Score</t>
  </si>
  <si>
    <t>Total Score</t>
  </si>
  <si>
    <t>240 MHz x2 + Fpu</t>
  </si>
  <si>
    <t>‎2.05 x 1.18 x 0.59</t>
  </si>
  <si>
    <t>Module</t>
  </si>
  <si>
    <t>ESP32-S3R8 Espressif Systems | RF and Wireless | DigiKey</t>
  </si>
  <si>
    <t xml:space="preserve"> </t>
  </si>
  <si>
    <t>Microcontroller Family</t>
  </si>
  <si>
    <t>MCU Family</t>
  </si>
  <si>
    <t>Arduino</t>
  </si>
  <si>
    <t>Raspberry Pi</t>
  </si>
  <si>
    <t>ESP32</t>
  </si>
  <si>
    <t>STM32</t>
  </si>
  <si>
    <t>MSP</t>
  </si>
  <si>
    <t>BeagleBone</t>
  </si>
  <si>
    <t>Background</t>
  </si>
  <si>
    <r>
      <rPr>
        <rFont val="Arial"/>
        <b/>
        <color theme="1"/>
      </rPr>
      <t>Strengths:</t>
    </r>
    <r>
      <rPr>
        <rFont val="Arial"/>
        <color theme="1"/>
      </rPr>
      <t xml:space="preserve"> Biggest community, easiest to develop on, libraries galore - 
</t>
    </r>
    <r>
      <rPr>
        <rFont val="Arial"/>
        <b/>
        <color theme="1"/>
      </rPr>
      <t>Weaknesses:</t>
    </r>
    <r>
      <rPr>
        <rFont val="Arial"/>
        <color theme="1"/>
      </rPr>
      <t xml:space="preserve"> Limited performance, excessive abstraction overhead</t>
    </r>
  </si>
  <si>
    <r>
      <rPr>
        <rFont val="Arial"/>
        <b/>
        <color theme="1"/>
      </rPr>
      <t>Strengths:</t>
    </r>
    <r>
      <rPr>
        <rFont val="Arial"/>
        <color theme="1"/>
      </rPr>
      <t xml:space="preserve"> cheap, PIO state machines, solid documentation - 
</t>
    </r>
    <r>
      <rPr>
        <rFont val="Arial"/>
        <b/>
        <color theme="1"/>
      </rPr>
      <t>Weaknesses:</t>
    </r>
    <r>
      <rPr>
        <rFont val="Arial"/>
        <color theme="1"/>
      </rPr>
      <t xml:space="preserve"> </t>
    </r>
  </si>
  <si>
    <r>
      <rPr>
        <rFont val="Arial"/>
        <b/>
        <color theme="1"/>
      </rPr>
      <t>Strengths:</t>
    </r>
    <r>
      <rPr>
        <rFont val="Arial"/>
        <color theme="1"/>
      </rPr>
      <t xml:space="preserve"> Cheapest + WiFi/BLE - Good for small projects - Arduino-compatible - GREAT all around for our needs 
</t>
    </r>
    <r>
      <rPr>
        <rFont val="Arial"/>
        <b/>
        <color theme="1"/>
      </rPr>
      <t>Weaknesses:</t>
    </r>
    <r>
      <rPr>
        <rFont val="Arial"/>
        <color theme="1"/>
      </rPr>
      <t xml:space="preserve"> power hungry if not riscV - limited analog communication </t>
    </r>
  </si>
  <si>
    <r>
      <rPr>
        <rFont val="Arial"/>
        <b/>
        <color theme="1"/>
      </rPr>
      <t>*Strengths:</t>
    </r>
    <r>
      <rPr>
        <rFont val="Arial"/>
        <color theme="1"/>
      </rPr>
      <t xml:space="preserve"> widest range of sensor &amp; communication protocols -           
*</t>
    </r>
    <r>
      <rPr>
        <rFont val="Arial"/>
        <b/>
        <color theme="1"/>
      </rPr>
      <t>Weaknesses:</t>
    </r>
    <r>
      <rPr>
        <rFont val="Arial"/>
        <color theme="1"/>
      </rPr>
      <t xml:space="preserve">              
</t>
    </r>
    <r>
      <rPr>
        <rFont val="Arial"/>
        <b/>
        <color theme="1"/>
      </rPr>
      <t>*Extra:</t>
    </r>
    <r>
      <rPr>
        <rFont val="Arial"/>
        <color theme="1"/>
      </rPr>
      <t>Models:</t>
    </r>
    <r>
      <rPr>
        <rFont val="Arial"/>
        <b/>
        <color theme="1"/>
      </rPr>
      <t xml:space="preserve"> </t>
    </r>
    <r>
      <rPr>
        <rFont val="Arial"/>
        <color theme="1"/>
      </rPr>
      <t>L-low power, H-high power, F in between</t>
    </r>
  </si>
  <si>
    <r>
      <rPr>
        <rFont val="Arial"/>
        <b/>
        <color theme="1"/>
      </rPr>
      <t>Strengths:</t>
    </r>
    <r>
      <rPr>
        <rFont val="Arial"/>
        <color theme="1"/>
      </rPr>
      <t xml:space="preserve"> lowest power consumption, best at analog, industrial quality - 
</t>
    </r>
    <r>
      <rPr>
        <rFont val="Arial"/>
        <b/>
        <color theme="1"/>
      </rPr>
      <t>Weaknesses:</t>
    </r>
    <r>
      <rPr>
        <rFont val="Arial"/>
        <color theme="1"/>
      </rPr>
      <t xml:space="preserve"> smallest community, steep learning curve, needs a lot of custom pcb in future</t>
    </r>
  </si>
  <si>
    <r>
      <rPr>
        <rFont val="Arial"/>
        <b/>
        <color theme="1"/>
      </rPr>
      <t>Strengths:</t>
    </r>
    <r>
      <rPr>
        <rFont val="Arial"/>
        <color theme="1"/>
      </rPr>
      <t xml:space="preserve"> industrial I/O, PRU for live data -            </t>
    </r>
    <r>
      <rPr>
        <rFont val="Arial"/>
        <b/>
        <color theme="1"/>
      </rPr>
      <t xml:space="preserve">Weaknesses: </t>
    </r>
    <r>
      <rPr>
        <rFont val="Arial"/>
        <color theme="1"/>
      </rPr>
      <t>highest cost, big, overpowered/overkill, power hungry</t>
    </r>
  </si>
  <si>
    <t>$ Dev Board</t>
  </si>
  <si>
    <r>
      <rPr>
        <rFont val="Arial"/>
        <b/>
        <color theme="1"/>
      </rPr>
      <t>Official Board:</t>
    </r>
    <r>
      <rPr>
        <rFont val="Arial"/>
        <color theme="1"/>
      </rPr>
      <t xml:space="preserve"> $20-45</t>
    </r>
  </si>
  <si>
    <t>$6-10</t>
  </si>
  <si>
    <t>$3-10</t>
  </si>
  <si>
    <r>
      <rPr>
        <rFont val="Arial"/>
        <b/>
        <color theme="1"/>
      </rPr>
      <t xml:space="preserve">Nucleo boards: </t>
    </r>
    <r>
      <rPr>
        <rFont val="Arial"/>
        <color theme="1"/>
      </rPr>
      <t xml:space="preserve">$10-25
</t>
    </r>
    <r>
      <rPr>
        <rFont val="Arial"/>
        <b/>
        <color theme="1"/>
      </rPr>
      <t>Discovery kits:</t>
    </r>
    <r>
      <rPr>
        <rFont val="Arial"/>
        <color theme="1"/>
      </rPr>
      <t xml:space="preserve"> $15-50</t>
    </r>
  </si>
  <si>
    <t>$10-65</t>
  </si>
  <si>
    <r>
      <rPr>
        <rFont val="Arial"/>
        <b/>
        <color theme="1"/>
      </rPr>
      <t>PocketBeagle:</t>
    </r>
    <r>
      <rPr>
        <rFont val="Arial"/>
        <color theme="1"/>
      </rPr>
      <t xml:space="preserve"> $25-$45 </t>
    </r>
    <r>
      <rPr>
        <rFont val="Arial"/>
        <b/>
        <color theme="1"/>
      </rPr>
      <t>BeagleBone Black:</t>
    </r>
    <r>
      <rPr>
        <rFont val="Arial"/>
        <color theme="1"/>
      </rPr>
      <t xml:space="preserve"> $55-60</t>
    </r>
  </si>
  <si>
    <t>$ Bare Modu</t>
  </si>
  <si>
    <r>
      <rPr>
        <rFont val="Arial"/>
        <b/>
        <color theme="1"/>
      </rPr>
      <t>Clone Board (No Mod):</t>
    </r>
    <r>
      <rPr>
        <rFont val="Arial"/>
        <color theme="1"/>
      </rPr>
      <t xml:space="preserve"> $2-10</t>
    </r>
  </si>
  <si>
    <t>RP2040 chip: $0.70-$1</t>
  </si>
  <si>
    <t>$2-4</t>
  </si>
  <si>
    <t>$1-15</t>
  </si>
  <si>
    <t>$1-10</t>
  </si>
  <si>
    <t>can't find</t>
  </si>
  <si>
    <t>Software Tool Kit</t>
  </si>
  <si>
    <t>*Arduino framework        
*Huge library ecosystem by DIYers (huge but a lot is made by beginners)            
*limited low level control without breaking abstraction proces</t>
  </si>
  <si>
    <t>*Pico SDK (C/C++, has documentation)
*MicroPython (official support, has REPL)
*CircuitPython (via Adafruit)
*Arduino core support
*PIO (Programmable I/O)</t>
  </si>
  <si>
    <t xml:space="preserve">*ESP-IDF        
*Arduino core support            
*MicroPython Support </t>
  </si>
  <si>
    <t>*STM32CubeMX (graphical config, code gen)
*HAL (Hardware Abstraction Layer)
*LL (Low-Level drivers for performance)
*TouchGFX (graphics)
*FreeRTOS</t>
  </si>
  <si>
    <r>
      <rPr>
        <rFont val="Arial"/>
        <color theme="1"/>
      </rPr>
      <t xml:space="preserve">*Code Composer Studio (full Eclipse-based IDE)        
*TI-RTOS / FreeRTOS support.            
*DriverLib (peripheral abstraction)             
*Energia (Similair to Arduino, but less maintained)       
*MSPWare software suite          
</t>
    </r>
    <r>
      <rPr>
        <rFont val="Arial"/>
        <i/>
        <color theme="1"/>
      </rPr>
      <t>All have app notes and reference designs</t>
    </r>
  </si>
  <si>
    <t>*Linux ecosystem (it can just run basically anything)
*BoneScript (JavaScript-based GPIO)
*PRU (Programmable Real-time Units) toolchain</t>
  </si>
  <si>
    <t>Community</t>
  </si>
  <si>
    <t>largest beginner community but they are everywhere</t>
  </si>
  <si>
    <t>Similar to Arduino, but smaller --- mostly DIYiers</t>
  </si>
  <si>
    <t>home automation hobbist community</t>
  </si>
  <si>
    <t>Large community of professional, used in industry,         *ST Community forums</t>
  </si>
  <si>
    <t>Small.  TI E2E forums &amp; some Uni use them.</t>
  </si>
  <si>
    <t>Small. Industrial and automation focused.</t>
  </si>
  <si>
    <t>Range of sizes</t>
  </si>
  <si>
    <t>Nano 45 × 18 × 5 mm,             Micro, uno</t>
  </si>
  <si>
    <t xml:space="preserve">Raspberry Pi Pico W: 51 × 21 × 3.9 mm </t>
  </si>
  <si>
    <t>21 × 17.5 × 4 mm</t>
  </si>
  <si>
    <t>NUCLEO-L031: 17.8 x 53.3 mm</t>
  </si>
  <si>
    <t>G2: 50 x 60 x 5mm</t>
  </si>
  <si>
    <t>PocketBeagle: 35 x 55 mm</t>
  </si>
  <si>
    <t>yes, some</t>
  </si>
  <si>
    <t>yes, models that end with 'W'</t>
  </si>
  <si>
    <t xml:space="preserve">yes, some </t>
  </si>
  <si>
    <t>no, recommend to use CC-series module</t>
  </si>
  <si>
    <t>not for pocketBeagle</t>
  </si>
  <si>
    <t>Arduino IDE (easy upload, limited debugging, no breakpoints)   *ArduinoBLE library</t>
  </si>
  <si>
    <t>*No dedicated IDE
*VS Code + Pico extension 
*Thonny for MicroPython
*Debugging via SWD with Pico Debug Probe
*picotool for flashing</t>
  </si>
  <si>
    <t>* ESP-IDF VSCode extension *PlatformIO support    *Arduino IDE works w/ limited debugging *JTAG required for debugging</t>
  </si>
  <si>
    <t>*STM32CubeIDE (Eclipse-based)
*Full debugging with ST-Link
*Live expressions &amp; memory view
*CubeMX integrated</t>
  </si>
  <si>
    <r>
      <rPr>
        <rFont val="Arial"/>
        <b/>
        <color theme="1"/>
      </rPr>
      <t>Code Composer Studio</t>
    </r>
    <r>
      <rPr>
        <rFont val="Arial"/>
        <color theme="1"/>
      </rPr>
      <t xml:space="preserve"> (free, full-feature),
Professional debugging with a LaunchPad!!!
*EnergyTrace for power profiling (killer feature!!!)
*ULP Advisor for low-power optimization</t>
    </r>
  </si>
  <si>
    <t>*Cloud9 IDE built into board (browser-based)
*Any Linux IDE
*PRU development via Code Composer Studio
*debugging via GDB
*Not integrated</t>
  </si>
  <si>
    <t xml:space="preserve">Main Manufacturer </t>
  </si>
  <si>
    <t xml:space="preserve">Main Manufacturers: Microchip &amp; Atmel </t>
  </si>
  <si>
    <t>Raspberry PI foundation</t>
  </si>
  <si>
    <t>Espressif</t>
  </si>
  <si>
    <t>STMicroelectronics</t>
  </si>
  <si>
    <t>Texas Instruments</t>
  </si>
  <si>
    <r>
      <rPr/>
      <t xml:space="preserve"> </t>
    </r>
    <r>
      <rPr>
        <color rgb="FF1155CC"/>
        <u/>
      </rPr>
      <t>BagelBone.org</t>
    </r>
  </si>
  <si>
    <t>Architechure</t>
  </si>
  <si>
    <t>ARM (M) / AVR (8bit)</t>
  </si>
  <si>
    <t xml:space="preserve">ARM </t>
  </si>
  <si>
    <t>Xtensa LX6 / RISC-V</t>
  </si>
  <si>
    <t>ARM (M0,M3,M4,M7)</t>
  </si>
  <si>
    <t>ARM (M4) / RISC(16bit)</t>
  </si>
  <si>
    <t>ARM (A8, A15)</t>
  </si>
  <si>
    <t>Typical clock</t>
  </si>
  <si>
    <t>16-256 MHz</t>
  </si>
  <si>
    <t>133 MHz</t>
  </si>
  <si>
    <t>240 MHz</t>
  </si>
  <si>
    <t>48-480 MHz</t>
  </si>
  <si>
    <t>1-48 MHz</t>
  </si>
  <si>
    <t>1 GHz</t>
  </si>
  <si>
    <t xml:space="preserve">Power Consumption </t>
  </si>
  <si>
    <r>
      <rPr>
        <rFont val="Arial"/>
        <b/>
        <color theme="1"/>
      </rPr>
      <t>AVR (Uno):</t>
    </r>
    <r>
      <rPr>
        <rFont val="Arial"/>
        <color theme="1"/>
      </rPr>
      <t xml:space="preserve"> 15-50mA active, 15µA power-down </t>
    </r>
  </si>
  <si>
    <t>Active: 40-80mA
WiFi active: 35-100mA
Sleep: 1-2mA 
Dormant: 1mA</t>
  </si>
  <si>
    <r>
      <rPr>
        <rFont val="Arial"/>
        <b/>
        <color theme="1"/>
      </rPr>
      <t>Active w/ Wifi:</t>
    </r>
    <r>
      <rPr>
        <rFont val="Arial"/>
        <color theme="1"/>
      </rPr>
      <t xml:space="preserve"> 80-240 mA     </t>
    </r>
    <r>
      <rPr>
        <rFont val="Arial"/>
        <b/>
        <color theme="1"/>
      </rPr>
      <t xml:space="preserve">Active w/ BLE: </t>
    </r>
    <r>
      <rPr>
        <rFont val="Arial"/>
        <color theme="1"/>
      </rPr>
      <t xml:space="preserve">50-130 mA.    </t>
    </r>
    <r>
      <rPr>
        <rFont val="Arial"/>
        <b/>
        <color theme="1"/>
      </rPr>
      <t xml:space="preserve">Active CPU (Modem sleep): </t>
    </r>
    <r>
      <rPr>
        <rFont val="Arial"/>
        <color theme="1"/>
      </rPr>
      <t xml:space="preserve">20-40 mA.  </t>
    </r>
    <r>
      <rPr>
        <rFont val="Arial"/>
        <b/>
        <color theme="1"/>
      </rPr>
      <t>Deep Sleep:</t>
    </r>
    <r>
      <rPr>
        <rFont val="Arial"/>
        <color theme="1"/>
      </rPr>
      <t xml:space="preserve"> 10 µA       </t>
    </r>
    <r>
      <rPr>
        <rFont val="Arial"/>
        <b/>
        <color theme="1"/>
      </rPr>
      <t xml:space="preserve">min BLE: </t>
    </r>
    <r>
      <rPr>
        <rFont val="Arial"/>
        <color theme="1"/>
      </rPr>
      <t xml:space="preserve">3.5 - 12 mA </t>
    </r>
  </si>
  <si>
    <t>L-series: 1µA stop mode, 50-100 µA/MHz
F-series: 50-300 µA/MHz
H-series : 175-300+ µA/MHz</t>
  </si>
  <si>
    <r>
      <rPr>
        <rFont val="Arial"/>
        <b/>
        <color theme="1"/>
      </rPr>
      <t>MSP430:</t>
    </r>
    <r>
      <rPr>
        <rFont val="Arial"/>
        <color theme="1"/>
      </rPr>
      <t xml:space="preserve"> 100 µA per MHz active, &lt;0.5µA standby
</t>
    </r>
    <r>
      <rPr>
        <rFont val="Arial"/>
        <b/>
        <color theme="1"/>
      </rPr>
      <t>MSP432:</t>
    </r>
    <r>
      <rPr>
        <rFont val="Arial"/>
        <color theme="1"/>
      </rPr>
      <t xml:space="preserve"> 80 µA per MHz active, &lt;1µA RTC mode</t>
    </r>
  </si>
  <si>
    <t>It's running Linus: 200 mA - 500 mA</t>
  </si>
  <si>
    <t>Total</t>
  </si>
  <si>
    <t>Out of Running</t>
  </si>
  <si>
    <t>XIAO ESP32C3</t>
  </si>
  <si>
    <t xml:space="preserve">ESP32-C6 1.9inch - 170×320 - RISC-V - 1core - No Touch </t>
  </si>
  <si>
    <t>Waveshare ESP32-C6 Circ. Touch Screen</t>
  </si>
  <si>
    <t>Waveshare ESP32-C6 Watch</t>
  </si>
  <si>
    <t>C123</t>
  </si>
  <si>
    <t>Waveshare ESP32-S3 Sqr Touch Screen w/speakers</t>
  </si>
  <si>
    <r>
      <rPr>
        <rFont val="Arial"/>
        <b/>
        <color theme="1"/>
      </rPr>
      <t xml:space="preserve">
Requirement:</t>
    </r>
    <r>
      <rPr>
        <rFont val="Arial"/>
        <color theme="1"/>
      </rPr>
      <t xml:space="preserve"> Must have Bluetooth</t>
    </r>
  </si>
  <si>
    <t>XIAO ESP32C6</t>
  </si>
  <si>
    <t>15.99- no touch
19.99 - touch</t>
  </si>
  <si>
    <t>$30 w/bat 
$29 w/o bat</t>
  </si>
  <si>
    <t>$23 w/bat 
$22 w/o bat</t>
  </si>
  <si>
    <t>Requirement Must have Bluetooth</t>
  </si>
  <si>
    <t>DWEII ESP32-C3</t>
  </si>
  <si>
    <t>51 x 10 x 26 mm</t>
  </si>
  <si>
    <r>
      <rPr>
        <rFont val="Arial"/>
        <b/>
        <color theme="1"/>
      </rPr>
      <t>Diameter:</t>
    </r>
    <r>
      <rPr>
        <rFont val="Arial"/>
        <color theme="1"/>
      </rPr>
      <t xml:space="preserve"> 36.4mm
</t>
    </r>
    <r>
      <rPr>
        <rFont val="Arial"/>
        <b/>
        <color theme="1"/>
      </rPr>
      <t xml:space="preserve">Height: </t>
    </r>
    <r>
      <rPr>
        <rFont val="Arial"/>
        <color theme="1"/>
      </rPr>
      <t>10mm</t>
    </r>
  </si>
  <si>
    <t>50.8 x 42 x 12.9 mm</t>
  </si>
  <si>
    <t>24 x 24 x 12.9 mm</t>
  </si>
  <si>
    <t>37.3 x 44.2 x 19 mm</t>
  </si>
  <si>
    <t>Power Eff data sheet</t>
  </si>
  <si>
    <t>DiGiYes ESP32 S2</t>
  </si>
  <si>
    <r>
      <rPr>
        <color rgb="FF1155CC"/>
        <u/>
      </rPr>
      <t>ESP-C6 Ref Man</t>
    </r>
    <r>
      <rPr/>
      <t xml:space="preserve">
</t>
    </r>
    <r>
      <rPr>
        <color rgb="FF1155CC"/>
        <u/>
      </rPr>
      <t>ESP-C6 data sheet</t>
    </r>
    <r>
      <rPr/>
      <t xml:space="preserve">
</t>
    </r>
    <r>
      <rPr>
        <color rgb="FF1155CC"/>
        <u/>
      </rPr>
      <t>co5300 Display Driver Data Sheet</t>
    </r>
    <r>
      <rPr/>
      <t xml:space="preserve">
</t>
    </r>
    <r>
      <rPr>
        <color rgb="FF1155CC"/>
        <u/>
      </rPr>
      <t>ES8311 Amp DataSheet</t>
    </r>
  </si>
  <si>
    <r>
      <rPr>
        <color rgb="FF1155CC"/>
        <u/>
      </rPr>
      <t>ESP-C6 Ref Man</t>
    </r>
    <r>
      <rPr/>
      <t xml:space="preserve">
</t>
    </r>
    <r>
      <rPr>
        <color rgb="FF1155CC"/>
        <u/>
      </rPr>
      <t>ESP-C6 data sheet</t>
    </r>
    <r>
      <rPr/>
      <t xml:space="preserve">
</t>
    </r>
    <r>
      <rPr>
        <color rgb="FF1155CC"/>
        <u/>
      </rPr>
      <t>co5300 Display Driver Data Sheet</t>
    </r>
    <r>
      <rPr/>
      <t xml:space="preserve">
</t>
    </r>
    <r>
      <rPr>
        <color rgb="FF1155CC"/>
        <u/>
      </rPr>
      <t>ES8311 Amp DataSheet</t>
    </r>
  </si>
  <si>
    <r>
      <rPr>
        <color rgb="FF1155CC"/>
        <u/>
      </rPr>
      <t>ESP-C6 Ref Man</t>
    </r>
    <r>
      <rPr/>
      <t xml:space="preserve">
</t>
    </r>
    <r>
      <rPr>
        <color rgb="FF1155CC"/>
        <u/>
      </rPr>
      <t>ESP-C6 data sheet</t>
    </r>
    <r>
      <rPr/>
      <t xml:space="preserve">
</t>
    </r>
    <r>
      <rPr>
        <color rgb="FF1155CC"/>
        <u/>
      </rPr>
      <t>co5300 Display Driver Data Sheet</t>
    </r>
    <r>
      <rPr/>
      <t xml:space="preserve">
</t>
    </r>
    <r>
      <rPr>
        <color rgb="FF1155CC"/>
        <u/>
      </rPr>
      <t>ES8311 Amp DataSheet</t>
    </r>
  </si>
  <si>
    <r>
      <rPr>
        <rFont val="Arial"/>
        <b/>
        <color theme="1"/>
      </rPr>
      <t>CPU Running:</t>
    </r>
    <r>
      <rPr>
        <rFont val="Arial"/>
        <color theme="1"/>
      </rPr>
      <t xml:space="preserve">
All peripherals disabled: 89 mA 
All peripherals enabled: 125 mA 
</t>
    </r>
    <r>
      <rPr>
        <rFont val="Arial"/>
        <b/>
        <color theme="1"/>
      </rPr>
      <t>CPU Idle:</t>
    </r>
    <r>
      <rPr>
        <rFont val="Arial"/>
        <color theme="1"/>
      </rPr>
      <t xml:space="preserve">
All peripherals disabled: 56 mA 
All peripherals enabled: 92 mA </t>
    </r>
  </si>
  <si>
    <r>
      <rPr>
        <rFont val="Arial"/>
        <b/>
        <color theme="1"/>
      </rPr>
      <t>CPU Running:</t>
    </r>
    <r>
      <rPr>
        <rFont val="Arial"/>
        <color theme="1"/>
      </rPr>
      <t xml:space="preserve">
All peripherals disabled: 27 mA (89 mW at 3.3V)
All peripherals enabled: 38 mA (125 mW at 3.3V)
</t>
    </r>
    <r>
      <rPr>
        <rFont val="Arial"/>
        <b/>
        <color theme="1"/>
      </rPr>
      <t>CPU Idle:</t>
    </r>
    <r>
      <rPr>
        <rFont val="Arial"/>
        <color theme="1"/>
      </rPr>
      <t xml:space="preserve">
All peripherals disabled: 17 mA (56 mW at 3.3V)
All peripherals enabled: 28 mA (92 mW at 3.3V)</t>
    </r>
  </si>
  <si>
    <r>
      <rPr>
        <rFont val="Arial"/>
        <b/>
        <color theme="1"/>
      </rPr>
      <t>CPU Running:</t>
    </r>
    <r>
      <rPr>
        <rFont val="Arial"/>
        <color theme="1"/>
      </rPr>
      <t xml:space="preserve">
All peripherals disabled: 27 mA (89 mW at 3.3V)
All peripherals enabled: 38 mA (125 mW at 3.3V)
</t>
    </r>
    <r>
      <rPr>
        <rFont val="Arial"/>
        <b/>
        <color theme="1"/>
      </rPr>
      <t>CPU Idle:</t>
    </r>
    <r>
      <rPr>
        <rFont val="Arial"/>
        <color theme="1"/>
      </rPr>
      <t xml:space="preserve">
All peripherals disabled: 17 mA (56 mW at 3.3V)
All peripherals enabled: 28 mA (92 mW at 3.3V)</t>
    </r>
  </si>
  <si>
    <t>Extras (screen, IMU, etc.)</t>
  </si>
  <si>
    <t>support 3.7V
IMU - with sensor fusion chip
Option - no touch &amp; 1 core to save power</t>
  </si>
  <si>
    <t>, Speaker, 
6-axis IMU, 
2-core
touch</t>
  </si>
  <si>
    <t>Already has housing, 
Speaker, 
6-axis IMU, 
2-core
touch</t>
  </si>
  <si>
    <t>Speaker, 
6-axis IMU, 
2-core
touch</t>
  </si>
  <si>
    <t>I only looked at those with onboard power regulators. &amp; other QoL add ons</t>
  </si>
  <si>
    <t>Screen size</t>
  </si>
  <si>
    <t>42.72 x 22.7 mm</t>
  </si>
  <si>
    <r>
      <rPr>
        <rFont val="Arial"/>
        <b/>
        <color theme="1"/>
      </rPr>
      <t>Diameter:</t>
    </r>
    <r>
      <rPr>
        <rFont val="Arial"/>
        <color theme="1"/>
      </rPr>
      <t xml:space="preserve"> 33.75mm</t>
    </r>
  </si>
  <si>
    <t>40.51 x 33.09 mm</t>
  </si>
  <si>
    <t>0.85 Diagonal
Unreadable</t>
  </si>
  <si>
    <t>29.9 x 35.3 mm</t>
  </si>
  <si>
    <t>Fits Battery</t>
  </si>
  <si>
    <t>yes</t>
  </si>
  <si>
    <t>MX1.25</t>
  </si>
  <si>
    <t>no</t>
  </si>
  <si>
    <t>maybe</t>
  </si>
  <si>
    <t>Tie Breaker Alternatetive shipping</t>
  </si>
  <si>
    <t>Can't find</t>
  </si>
  <si>
    <t>2 days Amazon:
$28</t>
  </si>
  <si>
    <t>2 days Amazon:
$40</t>
  </si>
  <si>
    <t>After a vote by the team</t>
  </si>
  <si>
    <t>We picked this one</t>
  </si>
  <si>
    <t>Battery Charging Module/Chip</t>
  </si>
  <si>
    <t>Component</t>
  </si>
  <si>
    <t>Price ($)</t>
  </si>
  <si>
    <t>Size (Inches) L x W</t>
  </si>
  <si>
    <t>Max. input voltage</t>
  </si>
  <si>
    <t>Solderability</t>
  </si>
  <si>
    <t>Complexity</t>
  </si>
  <si>
    <t>Required external components</t>
  </si>
  <si>
    <t>Notes</t>
  </si>
  <si>
    <t>TP4057 Module</t>
  </si>
  <si>
    <t>0.71 x 0.48</t>
  </si>
  <si>
    <t>9V</t>
  </si>
  <si>
    <t>Very Easy</t>
  </si>
  <si>
    <t>(+/-) 0.5 %</t>
  </si>
  <si>
    <t>Very Low (prebuilt)</t>
  </si>
  <si>
    <t>None</t>
  </si>
  <si>
    <t>Using for initial testing</t>
  </si>
  <si>
    <t>MCP73832T-5ACI/OT</t>
  </si>
  <si>
    <t>0.078 x 0.118</t>
  </si>
  <si>
    <t>6V</t>
  </si>
  <si>
    <t>Moderate</t>
  </si>
  <si>
    <t>(+/-) 0.75-1 %</t>
  </si>
  <si>
    <t>Low</t>
  </si>
  <si>
    <t>2 res, 2 cap</t>
  </si>
  <si>
    <t>TPB4056B2X-ES1R Chip</t>
  </si>
  <si>
    <t>0.2 x 0.244</t>
  </si>
  <si>
    <t>8V</t>
  </si>
  <si>
    <t>Easy</t>
  </si>
  <si>
    <t>BQ25188 chip</t>
  </si>
  <si>
    <t>0.063 x 0.063</t>
  </si>
  <si>
    <t>25V</t>
  </si>
  <si>
    <t>Very difficult</t>
  </si>
  <si>
    <t>(+/-) 1 %</t>
  </si>
  <si>
    <t>High (I2C)</t>
  </si>
  <si>
    <t>I2C communication makes it difficult to implement</t>
  </si>
  <si>
    <t>TP4057 Chip</t>
  </si>
  <si>
    <t>0.114 x 0.063</t>
  </si>
  <si>
    <t>6.5V</t>
  </si>
  <si>
    <t>Using for PCB implementation</t>
  </si>
  <si>
    <t>Boost Converter 3.7V -&gt; 5V</t>
  </si>
  <si>
    <t>Size (Inches) L x W x H</t>
  </si>
  <si>
    <t>Output V range</t>
  </si>
  <si>
    <t>Efficiency @ expected load</t>
  </si>
  <si>
    <t>Quiesc. Current</t>
  </si>
  <si>
    <t>Output noise</t>
  </si>
  <si>
    <t>Max. output current (A)</t>
  </si>
  <si>
    <t>Teyleten 3.7v-&gt;5v/8v/9v/12v</t>
  </si>
  <si>
    <t xml:space="preserve">0.91 x 0.43 x 0.08 </t>
  </si>
  <si>
    <t>Not provided (est. 85.00%)</t>
  </si>
  <si>
    <t>Not provided</t>
  </si>
  <si>
    <t>1.2 @ 5V</t>
  </si>
  <si>
    <t>No datasheet, limited specs, perfect choice for prototyping</t>
  </si>
  <si>
    <t>Comidox</t>
  </si>
  <si>
    <t xml:space="preserve">0.43 x 0.41 x 0.30 </t>
  </si>
  <si>
    <t>~1</t>
  </si>
  <si>
    <t>Smaller, module based, fixed 5V output</t>
  </si>
  <si>
    <t>TPS613222ADBVR</t>
  </si>
  <si>
    <t>0.05 x 0.22</t>
  </si>
  <si>
    <t>6.5μA</t>
  </si>
  <si>
    <t>20mV p-p</t>
  </si>
  <si>
    <t>Best choice electrically, requires PCB design consideration, good V2.0 selection</t>
  </si>
  <si>
    <t>mAhs</t>
  </si>
  <si>
    <t>Voltage Supply</t>
  </si>
  <si>
    <t>Peak Current (Amps)</t>
  </si>
  <si>
    <t>Weight (grams)</t>
  </si>
  <si>
    <t>Runtime (hrs) @ 250mA</t>
  </si>
  <si>
    <t>3.7V 250mAh Lipo</t>
  </si>
  <si>
    <t>0.8 x 1.26</t>
  </si>
  <si>
    <t>Far too low current o be considered</t>
  </si>
  <si>
    <t>3.7V 500mAh Lipo</t>
  </si>
  <si>
    <t>1.2 x 1.97</t>
  </si>
  <si>
    <t>Barely fits consumption requirements, only 1-2 hrs lifetime</t>
  </si>
  <si>
    <t>3.7V 750mAh Lipo</t>
  </si>
  <si>
    <t>1.18 x 1.97</t>
  </si>
  <si>
    <t>Provides a safety for current spikes, fits SCM lifetime range</t>
  </si>
  <si>
    <t>3.7V 1000mAh Lipo</t>
  </si>
  <si>
    <t>1.18 x 1.57</t>
  </si>
  <si>
    <t>Unecessary amount of current supply, fits all criteria though slightly heavier and larger</t>
  </si>
  <si>
    <t>Mechanism</t>
  </si>
  <si>
    <t>Dampening</t>
  </si>
  <si>
    <t>Comfort</t>
  </si>
  <si>
    <t>Stability/Durability</t>
  </si>
  <si>
    <t>Ease of access</t>
  </si>
  <si>
    <t>Simplicity of design</t>
  </si>
  <si>
    <t>Clip Latch</t>
  </si>
  <si>
    <t>Large</t>
  </si>
  <si>
    <t>Med/More motion</t>
  </si>
  <si>
    <t>Medium comfort</t>
  </si>
  <si>
    <t>Fairly durable</t>
  </si>
  <si>
    <t>Fairly simple</t>
  </si>
  <si>
    <t>Good design, not hard to implement</t>
  </si>
  <si>
    <t>Teeth Latch</t>
  </si>
  <si>
    <t>Little motion</t>
  </si>
  <si>
    <t>Very durable</t>
  </si>
  <si>
    <t>Screw mount</t>
  </si>
  <si>
    <t>Less comfortable</t>
  </si>
  <si>
    <t xml:space="preserve">Very durable </t>
  </si>
  <si>
    <t>Not too easy</t>
  </si>
  <si>
    <t>Less simple</t>
  </si>
  <si>
    <t>Clunky, hard to implement design</t>
  </si>
  <si>
    <t>Lace locks/Tie-throughs</t>
  </si>
  <si>
    <t>Medium</t>
  </si>
  <si>
    <t>Not easy</t>
  </si>
  <si>
    <t>Not easy for user to set up</t>
  </si>
  <si>
    <t>Hooks</t>
  </si>
  <si>
    <t>Small</t>
  </si>
  <si>
    <t>Medium motion</t>
  </si>
  <si>
    <t>Not too durable</t>
  </si>
  <si>
    <t>Very easy</t>
  </si>
  <si>
    <t>Most simple</t>
  </si>
  <si>
    <t>Simplest + can be quite stable with proper strength</t>
  </si>
  <si>
    <t>velcro through-loops</t>
  </si>
  <si>
    <t>Smallest</t>
  </si>
  <si>
    <t>Less easy</t>
  </si>
  <si>
    <t>Super simple, prototype only type of method</t>
  </si>
  <si>
    <t>Value</t>
  </si>
  <si>
    <t>Quantity</t>
  </si>
  <si>
    <t>Nominal Voltage (V)</t>
  </si>
  <si>
    <t>Recommended input voltage</t>
  </si>
  <si>
    <t>Quiescent Current (estimates in mA)</t>
  </si>
  <si>
    <t>State-Based Current (mA)</t>
  </si>
  <si>
    <t>Time in state (hrs) 100% duty = 4 hrs</t>
  </si>
  <si>
    <t>Avg. Current Consumption (mA-hr)</t>
  </si>
  <si>
    <t>Power Consumption (mW)</t>
  </si>
  <si>
    <t>High</t>
  </si>
  <si>
    <t>"Active"</t>
  </si>
  <si>
    <t>Low (55%)</t>
  </si>
  <si>
    <t>High (15%)</t>
  </si>
  <si>
    <t>"Active" (30%)</t>
  </si>
  <si>
    <t>MCU Main</t>
  </si>
  <si>
    <t>ESP32-S3-Nano</t>
  </si>
  <si>
    <t>3.3V (internal)</t>
  </si>
  <si>
    <t>6 - 21</t>
  </si>
  <si>
    <t>116 (@ -15.0 dBm BLE)</t>
  </si>
  <si>
    <t>Active state = IMU polling, filtering, breadcrumb logic. BLE bursts create high freq ripples</t>
  </si>
  <si>
    <t>MCU Wrist Device</t>
  </si>
  <si>
    <t>ESP32-C6</t>
  </si>
  <si>
    <t>3.7 (Direct)</t>
  </si>
  <si>
    <t>94 (@ -15.0 dBm BLE)</t>
  </si>
  <si>
    <t>Wrist MCU only</t>
  </si>
  <si>
    <t>MCU Wrist Display</t>
  </si>
  <si>
    <t>AMOLED</t>
  </si>
  <si>
    <t>3.3 - 3.7</t>
  </si>
  <si>
    <t>No datasheet available, consumption depends on brightness</t>
  </si>
  <si>
    <t>BNO055</t>
  </si>
  <si>
    <t>3.3 (Reg)</t>
  </si>
  <si>
    <t>I2C sensor, low duty</t>
  </si>
  <si>
    <t>Battery Charging/Boost Module</t>
  </si>
  <si>
    <t>TP4057</t>
  </si>
  <si>
    <t>5 (USB)</t>
  </si>
  <si>
    <t>85% - 90% boost efficiency, take note of power drop -&gt; heat</t>
  </si>
  <si>
    <t>Battery (Wrist unit)</t>
  </si>
  <si>
    <t>450 mAh LiPo</t>
  </si>
  <si>
    <t>3.7 Output</t>
  </si>
  <si>
    <t>450mAh output</t>
  </si>
  <si>
    <t>Battery (Leg unit)</t>
  </si>
  <si>
    <t>1200 mAh LiPo</t>
  </si>
  <si>
    <t>1200mAh output</t>
  </si>
  <si>
    <t xml:space="preserve"> Main Total = 71.15</t>
  </si>
  <si>
    <t>Main total = 175.53</t>
  </si>
  <si>
    <t>Estiamed ~ 14.3hrs runtime</t>
  </si>
  <si>
    <t xml:space="preserve"> Secondary Total = 48.39</t>
  </si>
  <si>
    <t>Secondary total = 179.04</t>
  </si>
  <si>
    <t>Estimated ~ 7.9 hrs runtime</t>
  </si>
  <si>
    <t>Reference</t>
  </si>
  <si>
    <t>Type</t>
  </si>
  <si>
    <t>Location</t>
  </si>
  <si>
    <t>Purpose</t>
  </si>
  <si>
    <t>Justification</t>
  </si>
  <si>
    <t>C_bulk</t>
  </si>
  <si>
    <t>100µF</t>
  </si>
  <si>
    <t>Electrolytic</t>
  </si>
  <si>
    <t>Boost output, close to TP4056 VOUT</t>
  </si>
  <si>
    <t>Energy reservoir for BLE Tx current spikes</t>
  </si>
  <si>
    <t>C=I×dt/dV = 0.097×0.001/0.1 = 97µF, rounded to 100µF</t>
  </si>
  <si>
    <t>C_ESPvin</t>
  </si>
  <si>
    <t>100nF</t>
  </si>
  <si>
    <t xml:space="preserve">Ceramic </t>
  </si>
  <si>
    <t>At ESP32 VIN pin</t>
  </si>
  <si>
    <t>High-freq noise filter on ESP32 power input</t>
  </si>
  <si>
    <t>Self-resonant ~10-50MHz targets ESP32 switching freq</t>
  </si>
  <si>
    <t>C_BNOVin</t>
  </si>
  <si>
    <t>Ceramic</t>
  </si>
  <si>
    <t>At BNO055 VIN pin</t>
  </si>
  <si>
    <t>High-freq noise filter on IMU power supply</t>
  </si>
  <si>
    <t>Datasheet recommends 100nF</t>
  </si>
  <si>
    <t>C_3V3</t>
  </si>
  <si>
    <t>10µF</t>
  </si>
  <si>
    <t>On 3V3 rail between ESP32 and BNO055</t>
  </si>
  <si>
    <t>Mid-freq rail stabilisation</t>
  </si>
  <si>
    <t>Fills gap between 100µF (low) and 100nF (high) freq</t>
  </si>
  <si>
    <t>C_therm</t>
  </si>
  <si>
    <t>THERM_ADC net, at R1/NTC1 junction</t>
  </si>
  <si>
    <t>ADC noise filter, RF noise rejection</t>
  </si>
  <si>
    <t>Supplies ADC sampling charge, filters 2.4GHz BLE noise</t>
  </si>
  <si>
    <t>R1</t>
  </si>
  <si>
    <t>10kΩ 1%</t>
  </si>
  <si>
    <t>Resistor</t>
  </si>
  <si>
    <t>Thermistor sub-circuit, top half</t>
  </si>
  <si>
    <t>Fixed half of voltage divider</t>
  </si>
  <si>
    <t>Matches NTC nominal R, centres ADC at midscale @ 25°C</t>
  </si>
  <si>
    <t>NTC1</t>
  </si>
  <si>
    <t>10kΩ NTC</t>
  </si>
  <si>
    <t>Thermistor</t>
  </si>
  <si>
    <t>Mounted on battery surface (elec. tape)</t>
  </si>
  <si>
    <t>Temperature sensing</t>
  </si>
  <si>
    <t>10kΩ standard, good sensitivity 25-60°C, beta ~3950K</t>
  </si>
  <si>
    <t>R_SDA</t>
  </si>
  <si>
    <t>4.7kΩ</t>
  </si>
  <si>
    <t>I²C SDA line pullup</t>
  </si>
  <si>
    <t>I²C SDA pull-up</t>
  </si>
  <si>
    <t>4.7kΩ standard for 100kHz I²C, within ESP32 drive strength</t>
  </si>
  <si>
    <t>R_SCL</t>
  </si>
  <si>
    <t>I²C SCL line pullup</t>
  </si>
  <si>
    <t>I²C SCL pull-up</t>
  </si>
  <si>
    <t>Same as R_SDA</t>
  </si>
  <si>
    <t>F1</t>
  </si>
  <si>
    <t>500mA</t>
  </si>
  <si>
    <t>Polyfuse</t>
  </si>
  <si>
    <t>B+ line between JST connector and TP4056</t>
  </si>
  <si>
    <t>Overcurrent and short circuit protection</t>
  </si>
  <si>
    <t>Above 49mA avg draw, blows before 1200mA battery limit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</si>
</sst>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&quot;$&quot;#,##0.00"/>
    <numFmt numFmtId="166" formatCode="m-d"/>
  </numFmts>
  <fonts count="41">
    <font>
      <sz val="10.0"/>
      <color rgb="FF000000"/>
      <name val="Arial"/>
      <scheme val="minor"/>
    </font>
    <font>
      <color theme="1"/>
      <name val="Arial"/>
      <scheme val="minor"/>
    </font>
    <font/>
    <font>
      <u/>
      <color rgb="FF0000FF"/>
    </font>
    <font>
      <u/>
      <color rgb="FF0000FF"/>
    </font>
    <font>
      <strike/>
      <u/>
      <color rgb="FF0000FF"/>
    </font>
    <font>
      <strike/>
      <u/>
      <color theme="1"/>
      <name val="Arial"/>
      <scheme val="minor"/>
    </font>
    <font>
      <strike/>
      <u/>
      <color theme="1"/>
      <name val="Arial"/>
      <scheme val="minor"/>
    </font>
    <font>
      <strike/>
      <color rgb="FF0000FF"/>
    </font>
    <font>
      <strike/>
      <u/>
      <color theme="1"/>
      <name val="Arial"/>
      <scheme val="minor"/>
    </font>
    <font>
      <strike/>
      <u/>
      <color theme="1"/>
      <name val="Arial"/>
      <scheme val="minor"/>
    </font>
    <font>
      <u/>
      <color rgb="FF0000FF"/>
    </font>
    <font>
      <b/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color theme="1"/>
      <name val="Arial"/>
    </font>
    <font>
      <b/>
      <sz val="20.0"/>
      <color theme="1"/>
      <name val="Arial"/>
    </font>
    <font>
      <b/>
      <sz val="20.0"/>
      <color theme="1"/>
      <name val="Arial"/>
      <scheme val="minor"/>
    </font>
    <font>
      <u/>
      <color rgb="FF0000FF"/>
    </font>
    <font>
      <strike/>
      <u/>
      <color rgb="FF0000FF"/>
    </font>
    <font>
      <u/>
      <color rgb="FF0000FF"/>
    </font>
    <font>
      <u/>
      <color rgb="FF0000FF"/>
    </font>
    <font>
      <u/>
      <color rgb="FF0000FF"/>
    </font>
    <font>
      <sz val="20.0"/>
      <color theme="1"/>
      <name val="Arial"/>
      <scheme val="minor"/>
    </font>
    <font>
      <strike/>
      <u/>
      <color theme="1"/>
      <name val="Arial"/>
      <scheme val="minor"/>
    </font>
    <font>
      <strike/>
      <u/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u/>
      <color rgb="FF0000FF"/>
    </font>
    <font>
      <sz val="10.0"/>
      <color rgb="FF0F1111"/>
      <name val="Arial"/>
    </font>
    <font>
      <strike/>
      <u/>
      <color theme="1"/>
      <name val="Arial"/>
      <scheme val="minor"/>
    </font>
    <font>
      <strike/>
      <color theme="1"/>
      <name val="Arial"/>
      <scheme val="minor"/>
    </font>
    <font>
      <u/>
      <color rgb="FF0000FF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rgb="FF18181A"/>
      <name val="Times New Roman"/>
    </font>
    <font>
      <u/>
      <sz val="11.0"/>
      <color rgb="FF0000FF"/>
      <name val="Times New Roman"/>
    </font>
    <font>
      <color theme="1"/>
      <name val="Times New Roman"/>
    </font>
    <font>
      <b/>
      <sz val="11.0"/>
      <color rgb="FFFFFFFF"/>
      <name val="Arial"/>
    </font>
  </fonts>
  <fills count="29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C9DAF8"/>
        <bgColor rgb="FFC9DAF8"/>
      </patternFill>
    </fill>
    <fill>
      <patternFill patternType="solid">
        <fgColor rgb="FF3D85C6"/>
        <bgColor rgb="FF3D85C6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8E7CC3"/>
        <bgColor rgb="FF8E7CC3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EA9999"/>
        <bgColor rgb="FFEA9999"/>
      </patternFill>
    </fill>
    <fill>
      <patternFill patternType="solid">
        <fgColor rgb="FF00FF00"/>
        <bgColor rgb="FF00FF00"/>
      </patternFill>
    </fill>
    <fill>
      <patternFill patternType="solid">
        <fgColor rgb="FFCC4125"/>
        <bgColor rgb="FFCC4125"/>
      </patternFill>
    </fill>
    <fill>
      <patternFill patternType="solid">
        <fgColor rgb="FFCFE2F3"/>
        <bgColor rgb="FFCFE2F3"/>
      </patternFill>
    </fill>
    <fill>
      <patternFill patternType="solid">
        <fgColor rgb="FFE6B8AF"/>
        <bgColor rgb="FFE6B8AF"/>
      </patternFill>
    </fill>
    <fill>
      <patternFill patternType="solid">
        <fgColor rgb="FFFBFBFB"/>
        <bgColor rgb="FFFBFBFB"/>
      </patternFill>
    </fill>
    <fill>
      <patternFill patternType="solid">
        <fgColor rgb="FFD5A6BD"/>
        <bgColor rgb="FFD5A6BD"/>
      </patternFill>
    </fill>
    <fill>
      <patternFill patternType="solid">
        <fgColor theme="6"/>
        <bgColor theme="6"/>
      </patternFill>
    </fill>
    <fill>
      <patternFill patternType="solid">
        <fgColor rgb="FFD0E0E3"/>
        <bgColor rgb="FFD0E0E3"/>
      </patternFill>
    </fill>
    <fill>
      <patternFill patternType="solid">
        <fgColor rgb="FFFFE599"/>
        <bgColor rgb="FFFFE599"/>
      </patternFill>
    </fill>
    <fill>
      <patternFill patternType="solid">
        <fgColor rgb="FFF9CB9C"/>
        <bgColor rgb="FFF9CB9C"/>
      </patternFill>
    </fill>
    <fill>
      <patternFill patternType="solid">
        <fgColor rgb="FFE06666"/>
        <bgColor rgb="FFE06666"/>
      </patternFill>
    </fill>
    <fill>
      <patternFill patternType="solid">
        <fgColor rgb="FFA4C2F4"/>
        <bgColor rgb="FFA4C2F4"/>
      </patternFill>
    </fill>
    <fill>
      <patternFill patternType="solid">
        <fgColor rgb="FF1F3864"/>
        <bgColor rgb="FF1F3864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FF00"/>
      </left>
      <right style="thick">
        <color rgb="FF00FF00"/>
      </right>
      <top style="thick">
        <color rgb="FF00FF00"/>
      </top>
      <bottom style="thick">
        <color rgb="FF00FF00"/>
      </bottom>
    </border>
    <border>
      <left style="thin">
        <color rgb="FF000000"/>
      </left>
      <right style="thin">
        <color rgb="FF000000"/>
      </right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19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readingOrder="0"/>
    </xf>
    <xf borderId="4" fillId="0" fontId="1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4" fillId="0" fontId="3" numFmtId="0" xfId="0" applyAlignment="1" applyBorder="1" applyFont="1">
      <alignment readingOrder="0"/>
    </xf>
    <xf borderId="4" fillId="0" fontId="1" numFmtId="0" xfId="0" applyAlignment="1" applyBorder="1" applyFont="1">
      <alignment horizontal="right" readingOrder="0"/>
    </xf>
    <xf borderId="4" fillId="0" fontId="1" numFmtId="0" xfId="0" applyBorder="1" applyFont="1"/>
    <xf borderId="4" fillId="0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readingOrder="0" shrinkToFit="0" wrapText="1"/>
    </xf>
    <xf borderId="4" fillId="3" fontId="4" numFmtId="0" xfId="0" applyAlignment="1" applyBorder="1" applyFill="1" applyFont="1">
      <alignment readingOrder="0"/>
    </xf>
    <xf borderId="4" fillId="3" fontId="1" numFmtId="164" xfId="0" applyAlignment="1" applyBorder="1" applyFont="1" applyNumberFormat="1">
      <alignment readingOrder="0"/>
    </xf>
    <xf borderId="4" fillId="3" fontId="1" numFmtId="0" xfId="0" applyAlignment="1" applyBorder="1" applyFont="1">
      <alignment readingOrder="0"/>
    </xf>
    <xf borderId="4" fillId="3" fontId="1" numFmtId="0" xfId="0" applyAlignment="1" applyBorder="1" applyFont="1">
      <alignment readingOrder="0" shrinkToFit="0" wrapText="1"/>
    </xf>
    <xf borderId="4" fillId="3" fontId="1" numFmtId="0" xfId="0" applyBorder="1" applyFont="1"/>
    <xf borderId="4" fillId="0" fontId="5" numFmtId="0" xfId="0" applyAlignment="1" applyBorder="1" applyFont="1">
      <alignment readingOrder="0"/>
    </xf>
    <xf borderId="4" fillId="0" fontId="6" numFmtId="164" xfId="0" applyAlignment="1" applyBorder="1" applyFont="1" applyNumberFormat="1">
      <alignment readingOrder="0"/>
    </xf>
    <xf borderId="4" fillId="0" fontId="7" numFmtId="0" xfId="0" applyAlignment="1" applyBorder="1" applyFont="1">
      <alignment readingOrder="0"/>
    </xf>
    <xf borderId="0" fillId="0" fontId="1" numFmtId="0" xfId="0" applyAlignment="1" applyFont="1">
      <alignment readingOrder="0" shrinkToFit="0" wrapText="1"/>
    </xf>
    <xf borderId="4" fillId="0" fontId="8" numFmtId="0" xfId="0" applyAlignment="1" applyBorder="1" applyFont="1">
      <alignment readingOrder="0"/>
    </xf>
    <xf borderId="5" fillId="0" fontId="9" numFmtId="164" xfId="0" applyAlignment="1" applyBorder="1" applyFont="1" applyNumberFormat="1">
      <alignment readingOrder="0"/>
    </xf>
    <xf borderId="5" fillId="0" fontId="10" numFmtId="0" xfId="0" applyAlignment="1" applyBorder="1" applyFont="1">
      <alignment readingOrder="0"/>
    </xf>
    <xf borderId="5" fillId="0" fontId="1" numFmtId="0" xfId="0" applyBorder="1" applyFont="1"/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1" fillId="4" fontId="1" numFmtId="0" xfId="0" applyAlignment="1" applyBorder="1" applyFill="1" applyFont="1">
      <alignment horizontal="center" readingOrder="0"/>
    </xf>
    <xf borderId="0" fillId="0" fontId="1" numFmtId="165" xfId="0" applyAlignment="1" applyFont="1" applyNumberFormat="1">
      <alignment readingOrder="0"/>
    </xf>
    <xf borderId="0" fillId="0" fontId="1" numFmtId="166" xfId="0" applyAlignment="1" applyFont="1" applyNumberFormat="1">
      <alignment readingOrder="0"/>
    </xf>
    <xf borderId="0" fillId="0" fontId="1" numFmtId="0" xfId="0" applyAlignment="1" applyFont="1">
      <alignment readingOrder="0"/>
    </xf>
    <xf borderId="4" fillId="5" fontId="11" numFmtId="0" xfId="0" applyAlignment="1" applyBorder="1" applyFill="1" applyFont="1">
      <alignment readingOrder="0"/>
    </xf>
    <xf borderId="4" fillId="5" fontId="1" numFmtId="0" xfId="0" applyAlignment="1" applyBorder="1" applyFont="1">
      <alignment readingOrder="0"/>
    </xf>
    <xf borderId="4" fillId="5" fontId="1" numFmtId="0" xfId="0" applyBorder="1" applyFont="1"/>
    <xf borderId="1" fillId="2" fontId="12" numFmtId="0" xfId="0" applyAlignment="1" applyBorder="1" applyFont="1">
      <alignment horizontal="center" readingOrder="0"/>
    </xf>
    <xf borderId="1" fillId="6" fontId="12" numFmtId="0" xfId="0" applyAlignment="1" applyBorder="1" applyFill="1" applyFont="1">
      <alignment horizontal="center" readingOrder="0" vertical="center"/>
    </xf>
    <xf borderId="1" fillId="4" fontId="1" numFmtId="0" xfId="0" applyAlignment="1" applyBorder="1" applyFont="1">
      <alignment readingOrder="0"/>
    </xf>
    <xf borderId="4" fillId="4" fontId="1" numFmtId="0" xfId="0" applyAlignment="1" applyBorder="1" applyFont="1">
      <alignment readingOrder="0"/>
    </xf>
    <xf borderId="1" fillId="7" fontId="12" numFmtId="0" xfId="0" applyAlignment="1" applyBorder="1" applyFill="1" applyFont="1">
      <alignment horizontal="center" readingOrder="0" vertical="center"/>
    </xf>
    <xf borderId="4" fillId="8" fontId="1" numFmtId="0" xfId="0" applyAlignment="1" applyBorder="1" applyFill="1" applyFont="1">
      <alignment horizontal="right" readingOrder="0"/>
    </xf>
    <xf borderId="4" fillId="8" fontId="1" numFmtId="0" xfId="0" applyAlignment="1" applyBorder="1" applyFont="1">
      <alignment horizontal="right" readingOrder="0" shrinkToFit="0" wrapText="1"/>
    </xf>
    <xf borderId="1" fillId="8" fontId="1" numFmtId="0" xfId="0" applyAlignment="1" applyBorder="1" applyFont="1">
      <alignment horizontal="right" readingOrder="0"/>
    </xf>
    <xf borderId="4" fillId="7" fontId="12" numFmtId="0" xfId="0" applyAlignment="1" applyBorder="1" applyFont="1">
      <alignment horizontal="center" readingOrder="0"/>
    </xf>
    <xf borderId="1" fillId="3" fontId="13" numFmtId="0" xfId="0" applyAlignment="1" applyBorder="1" applyFont="1">
      <alignment readingOrder="0"/>
    </xf>
    <xf borderId="4" fillId="3" fontId="1" numFmtId="164" xfId="0" applyAlignment="1" applyBorder="1" applyFont="1" applyNumberFormat="1">
      <alignment horizontal="right" readingOrder="0"/>
    </xf>
    <xf borderId="4" fillId="3" fontId="1" numFmtId="0" xfId="0" applyAlignment="1" applyBorder="1" applyFont="1">
      <alignment horizontal="right" readingOrder="0"/>
    </xf>
    <xf borderId="4" fillId="3" fontId="1" numFmtId="0" xfId="0" applyAlignment="1" applyBorder="1" applyFont="1">
      <alignment horizontal="right" readingOrder="0" shrinkToFit="0" wrapText="1"/>
    </xf>
    <xf borderId="4" fillId="3" fontId="1" numFmtId="0" xfId="0" applyAlignment="1" applyBorder="1" applyFont="1">
      <alignment horizontal="right"/>
    </xf>
    <xf borderId="1" fillId="0" fontId="14" numFmtId="0" xfId="0" applyAlignment="1" applyBorder="1" applyFont="1">
      <alignment readingOrder="0"/>
    </xf>
    <xf borderId="4" fillId="0" fontId="1" numFmtId="164" xfId="0" applyAlignment="1" applyBorder="1" applyFont="1" applyNumberFormat="1">
      <alignment horizontal="right" readingOrder="0"/>
    </xf>
    <xf borderId="4" fillId="0" fontId="1" numFmtId="0" xfId="0" applyAlignment="1" applyBorder="1" applyFont="1">
      <alignment horizontal="right" readingOrder="0" shrinkToFit="0" wrapText="1"/>
    </xf>
    <xf borderId="4" fillId="0" fontId="1" numFmtId="0" xfId="0" applyAlignment="1" applyBorder="1" applyFont="1">
      <alignment horizontal="right"/>
    </xf>
    <xf borderId="6" fillId="0" fontId="1" numFmtId="0" xfId="0" applyAlignment="1" applyBorder="1" applyFont="1">
      <alignment horizontal="right"/>
    </xf>
    <xf borderId="0" fillId="0" fontId="15" numFmtId="0" xfId="0" applyAlignment="1" applyFont="1">
      <alignment readingOrder="0"/>
    </xf>
    <xf borderId="5" fillId="9" fontId="1" numFmtId="0" xfId="0" applyAlignment="1" applyBorder="1" applyFill="1" applyFont="1">
      <alignment horizontal="center" readingOrder="0" shrinkToFit="0" vertical="top" wrapText="1"/>
    </xf>
    <xf borderId="4" fillId="0" fontId="16" numFmtId="0" xfId="0" applyAlignment="1" applyBorder="1" applyFont="1">
      <alignment horizontal="center" shrinkToFit="0" vertical="top" wrapText="1"/>
    </xf>
    <xf borderId="5" fillId="0" fontId="1" numFmtId="0" xfId="0" applyAlignment="1" applyBorder="1" applyFont="1">
      <alignment readingOrder="0" shrinkToFit="0" vertical="top" wrapText="1"/>
    </xf>
    <xf borderId="6" fillId="10" fontId="1" numFmtId="0" xfId="0" applyAlignment="1" applyBorder="1" applyFill="1" applyFont="1">
      <alignment readingOrder="0" shrinkToFit="0" vertical="top" wrapText="1"/>
    </xf>
    <xf borderId="4" fillId="10" fontId="1" numFmtId="0" xfId="0" applyAlignment="1" applyBorder="1" applyFont="1">
      <alignment readingOrder="0" shrinkToFit="0" vertical="top" wrapText="1"/>
    </xf>
    <xf borderId="7" fillId="11" fontId="1" numFmtId="0" xfId="0" applyAlignment="1" applyBorder="1" applyFill="1" applyFont="1">
      <alignment readingOrder="0" shrinkToFit="0" vertical="top" wrapText="1"/>
    </xf>
    <xf borderId="4" fillId="11" fontId="1" numFmtId="0" xfId="0" applyAlignment="1" applyBorder="1" applyFont="1">
      <alignment readingOrder="0" shrinkToFit="0" vertical="top" wrapText="1"/>
    </xf>
    <xf borderId="4" fillId="12" fontId="1" numFmtId="0" xfId="0" applyAlignment="1" applyBorder="1" applyFill="1" applyFont="1">
      <alignment readingOrder="0" shrinkToFit="0" vertical="top" wrapText="1"/>
    </xf>
    <xf borderId="4" fillId="13" fontId="1" numFmtId="0" xfId="0" applyAlignment="1" applyBorder="1" applyFill="1" applyFont="1">
      <alignment readingOrder="0" shrinkToFit="0" vertical="top" wrapText="1"/>
    </xf>
    <xf borderId="8" fillId="0" fontId="2" numFmtId="0" xfId="0" applyBorder="1" applyFont="1"/>
    <xf borderId="5" fillId="0" fontId="17" numFmtId="0" xfId="0" applyAlignment="1" applyBorder="1" applyFont="1">
      <alignment horizontal="right" readingOrder="0" shrinkToFit="0" vertical="top" wrapText="1"/>
    </xf>
    <xf borderId="4" fillId="0" fontId="1" numFmtId="0" xfId="0" applyAlignment="1" applyBorder="1" applyFont="1">
      <alignment readingOrder="0" shrinkToFit="0" vertical="top" wrapText="1"/>
    </xf>
    <xf borderId="3" fillId="0" fontId="1" numFmtId="0" xfId="0" applyAlignment="1" applyBorder="1" applyFont="1">
      <alignment readingOrder="0" shrinkToFit="0" vertical="top" wrapText="1"/>
    </xf>
    <xf borderId="8" fillId="0" fontId="17" numFmtId="0" xfId="0" applyAlignment="1" applyBorder="1" applyFont="1">
      <alignment horizontal="right" readingOrder="0" shrinkToFit="0" vertical="top" wrapText="1"/>
    </xf>
    <xf borderId="6" fillId="0" fontId="2" numFmtId="0" xfId="0" applyBorder="1" applyFont="1"/>
    <xf borderId="4" fillId="3" fontId="1" numFmtId="0" xfId="0" applyAlignment="1" applyBorder="1" applyFont="1">
      <alignment readingOrder="0" shrinkToFit="0" vertical="top" wrapText="1"/>
    </xf>
    <xf borderId="4" fillId="0" fontId="1" numFmtId="0" xfId="0" applyAlignment="1" applyBorder="1" applyFont="1">
      <alignment shrinkToFit="0" vertical="top" wrapText="1"/>
    </xf>
    <xf borderId="5" fillId="0" fontId="17" numFmtId="0" xfId="0" applyAlignment="1" applyBorder="1" applyFont="1">
      <alignment horizontal="right" shrinkToFit="0" vertical="top" wrapText="1"/>
    </xf>
    <xf borderId="5" fillId="0" fontId="18" numFmtId="0" xfId="0" applyAlignment="1" applyBorder="1" applyFont="1">
      <alignment readingOrder="0" shrinkToFit="0" vertical="top" wrapText="1"/>
    </xf>
    <xf borderId="4" fillId="2" fontId="1" numFmtId="0" xfId="0" applyAlignment="1" applyBorder="1" applyFont="1">
      <alignment readingOrder="0" shrinkToFit="0" vertical="top" wrapText="1"/>
    </xf>
    <xf borderId="1" fillId="0" fontId="1" numFmtId="0" xfId="0" applyAlignment="1" applyBorder="1" applyFont="1">
      <alignment readingOrder="0" shrinkToFit="0" vertical="top" wrapText="1"/>
    </xf>
    <xf borderId="9" fillId="0" fontId="18" numFmtId="0" xfId="0" applyAlignment="1" applyBorder="1" applyFont="1">
      <alignment readingOrder="0" shrinkToFit="0" vertical="top" wrapText="1"/>
    </xf>
    <xf borderId="10" fillId="0" fontId="1" numFmtId="0" xfId="0" applyAlignment="1" applyBorder="1" applyFont="1">
      <alignment readingOrder="0" shrinkToFit="0" vertical="top" wrapText="1"/>
    </xf>
    <xf borderId="10" fillId="0" fontId="19" numFmtId="0" xfId="0" applyAlignment="1" applyBorder="1" applyFont="1">
      <alignment readingOrder="0" shrinkToFit="0" vertical="top" wrapText="1"/>
    </xf>
    <xf borderId="11" fillId="0" fontId="2" numFmtId="0" xfId="0" applyBorder="1" applyFont="1"/>
    <xf borderId="10" fillId="0" fontId="1" numFmtId="0" xfId="0" applyAlignment="1" applyBorder="1" applyFont="1">
      <alignment shrinkToFit="0" vertical="top" wrapText="1"/>
    </xf>
    <xf borderId="10" fillId="10" fontId="1" numFmtId="0" xfId="0" applyAlignment="1" applyBorder="1" applyFont="1">
      <alignment readingOrder="0" shrinkToFit="0" vertical="top" wrapText="1"/>
    </xf>
    <xf borderId="9" fillId="0" fontId="1" numFmtId="0" xfId="0" applyAlignment="1" applyBorder="1" applyFont="1">
      <alignment readingOrder="0" shrinkToFit="0" vertical="top" wrapText="1"/>
    </xf>
    <xf borderId="12" fillId="0" fontId="12" numFmtId="0" xfId="0" applyAlignment="1" applyBorder="1" applyFont="1">
      <alignment readingOrder="0"/>
    </xf>
    <xf borderId="12" fillId="0" fontId="12" numFmtId="0" xfId="0" applyBorder="1" applyFont="1"/>
    <xf borderId="0" fillId="0" fontId="1" numFmtId="0" xfId="0" applyAlignment="1" applyFont="1">
      <alignment readingOrder="0" shrinkToFit="0" vertical="top" wrapText="1"/>
    </xf>
    <xf borderId="5" fillId="14" fontId="1" numFmtId="0" xfId="0" applyAlignment="1" applyBorder="1" applyFill="1" applyFont="1">
      <alignment horizontal="center" readingOrder="0" shrinkToFit="0" vertical="top" wrapText="1"/>
    </xf>
    <xf borderId="4" fillId="0" fontId="1" numFmtId="0" xfId="0" applyAlignment="1" applyBorder="1" applyFont="1">
      <alignment horizontal="center" readingOrder="0" shrinkToFit="0" vertical="top" wrapText="1"/>
    </xf>
    <xf borderId="4" fillId="0" fontId="20" numFmtId="0" xfId="0" applyAlignment="1" applyBorder="1" applyFont="1">
      <alignment readingOrder="0" shrinkToFit="0" vertical="top" wrapText="1"/>
    </xf>
    <xf borderId="4" fillId="0" fontId="21" numFmtId="0" xfId="0" applyAlignment="1" applyBorder="1" applyFont="1">
      <alignment readingOrder="0" shrinkToFit="0" vertical="top" wrapText="1"/>
    </xf>
    <xf borderId="4" fillId="8" fontId="22" numFmtId="0" xfId="0" applyAlignment="1" applyBorder="1" applyFont="1">
      <alignment readingOrder="0" shrinkToFit="0" vertical="top" wrapText="1"/>
    </xf>
    <xf borderId="4" fillId="10" fontId="23" numFmtId="0" xfId="0" applyAlignment="1" applyBorder="1" applyFont="1">
      <alignment readingOrder="0" shrinkToFit="0" vertical="top" wrapText="1"/>
    </xf>
    <xf borderId="5" fillId="0" fontId="24" numFmtId="0" xfId="0" applyAlignment="1" applyBorder="1" applyFont="1">
      <alignment readingOrder="0" shrinkToFit="0" vertical="top" wrapText="1"/>
    </xf>
    <xf borderId="4" fillId="0" fontId="1" numFmtId="165" xfId="0" applyAlignment="1" applyBorder="1" applyFont="1" applyNumberFormat="1">
      <alignment readingOrder="0" shrinkToFit="0" vertical="top" wrapText="1"/>
    </xf>
    <xf borderId="4" fillId="0" fontId="25" numFmtId="0" xfId="0" applyAlignment="1" applyBorder="1" applyFont="1">
      <alignment shrinkToFit="0" vertical="top" wrapText="1"/>
    </xf>
    <xf borderId="4" fillId="0" fontId="26" numFmtId="0" xfId="0" applyAlignment="1" applyBorder="1" applyFont="1">
      <alignment readingOrder="0" shrinkToFit="0" vertical="top" wrapText="1"/>
    </xf>
    <xf borderId="5" fillId="0" fontId="1" numFmtId="0" xfId="0" applyAlignment="1" applyBorder="1" applyFont="1">
      <alignment shrinkToFit="0" vertical="top" wrapText="1"/>
    </xf>
    <xf borderId="5" fillId="10" fontId="1" numFmtId="0" xfId="0" applyAlignment="1" applyBorder="1" applyFont="1">
      <alignment readingOrder="0" shrinkToFit="0" vertical="top" wrapText="1"/>
    </xf>
    <xf borderId="0" fillId="0" fontId="1" numFmtId="0" xfId="0" applyAlignment="1" applyFont="1">
      <alignment vertical="top"/>
    </xf>
    <xf borderId="12" fillId="0" fontId="12" numFmtId="0" xfId="0" applyAlignment="1" applyBorder="1" applyFont="1">
      <alignment readingOrder="0" vertical="top"/>
    </xf>
    <xf borderId="12" fillId="0" fontId="12" numFmtId="0" xfId="0" applyAlignment="1" applyBorder="1" applyFont="1">
      <alignment vertical="top"/>
    </xf>
    <xf borderId="12" fillId="0" fontId="1" numFmtId="0" xfId="0" applyAlignment="1" applyBorder="1" applyFont="1">
      <alignment readingOrder="0" shrinkToFit="0" vertical="top" wrapText="1"/>
    </xf>
    <xf borderId="12" fillId="0" fontId="1" numFmtId="0" xfId="0" applyAlignment="1" applyBorder="1" applyFont="1">
      <alignment readingOrder="0" vertical="top"/>
    </xf>
    <xf borderId="12" fillId="0" fontId="27" numFmtId="0" xfId="0" applyAlignment="1" applyBorder="1" applyFont="1">
      <alignment readingOrder="0" vertical="top"/>
    </xf>
    <xf borderId="12" fillId="0" fontId="1" numFmtId="0" xfId="0" applyAlignment="1" applyBorder="1" applyFont="1">
      <alignment readingOrder="0" shrinkToFit="0" wrapText="1"/>
    </xf>
    <xf borderId="12" fillId="11" fontId="1" numFmtId="0" xfId="0" applyAlignment="1" applyBorder="1" applyFont="1">
      <alignment readingOrder="0" shrinkToFit="0" wrapText="1"/>
    </xf>
    <xf borderId="0" fillId="15" fontId="1" numFmtId="0" xfId="0" applyAlignment="1" applyFill="1" applyFont="1">
      <alignment horizontal="center" readingOrder="0"/>
    </xf>
    <xf borderId="1" fillId="0" fontId="1" numFmtId="0" xfId="0" applyBorder="1" applyFont="1"/>
    <xf borderId="5" fillId="8" fontId="1" numFmtId="0" xfId="0" applyAlignment="1" applyBorder="1" applyFont="1">
      <alignment horizontal="center" readingOrder="0"/>
    </xf>
    <xf borderId="4" fillId="0" fontId="1" numFmtId="0" xfId="0" applyAlignment="1" applyBorder="1" applyFont="1">
      <alignment readingOrder="0"/>
    </xf>
    <xf borderId="1" fillId="0" fontId="1" numFmtId="0" xfId="0" applyAlignment="1" applyBorder="1" applyFont="1">
      <alignment horizontal="center" readingOrder="0"/>
    </xf>
    <xf borderId="0" fillId="5" fontId="28" numFmtId="0" xfId="0" applyAlignment="1" applyFont="1">
      <alignment readingOrder="0"/>
    </xf>
    <xf borderId="0" fillId="5" fontId="1" numFmtId="165" xfId="0" applyAlignment="1" applyFont="1" applyNumberFormat="1">
      <alignment horizontal="right" readingOrder="0"/>
    </xf>
    <xf borderId="0" fillId="5" fontId="1" numFmtId="0" xfId="0" applyAlignment="1" applyFont="1">
      <alignment horizontal="right" readingOrder="0"/>
    </xf>
    <xf borderId="1" fillId="5" fontId="1" numFmtId="0" xfId="0" applyAlignment="1" applyBorder="1" applyFont="1">
      <alignment horizontal="center" readingOrder="0"/>
    </xf>
    <xf borderId="4" fillId="16" fontId="1" numFmtId="0" xfId="0" applyAlignment="1" applyBorder="1" applyFill="1" applyFont="1">
      <alignment horizontal="center" readingOrder="0"/>
    </xf>
    <xf borderId="0" fillId="0" fontId="29" numFmtId="0" xfId="0" applyAlignment="1" applyFont="1">
      <alignment readingOrder="0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horizontal="right" readingOrder="0"/>
    </xf>
    <xf borderId="1" fillId="0" fontId="1" numFmtId="0" xfId="0" applyAlignment="1" applyBorder="1" applyFont="1">
      <alignment horizontal="center"/>
    </xf>
    <xf borderId="4" fillId="8" fontId="1" numFmtId="0" xfId="0" applyAlignment="1" applyBorder="1" applyFont="1">
      <alignment horizontal="center" readingOrder="0"/>
    </xf>
    <xf borderId="0" fillId="7" fontId="30" numFmtId="0" xfId="0" applyAlignment="1" applyFont="1">
      <alignment readingOrder="0"/>
    </xf>
    <xf borderId="0" fillId="7" fontId="1" numFmtId="0" xfId="0" applyAlignment="1" applyFont="1">
      <alignment horizontal="right" readingOrder="0"/>
    </xf>
    <xf borderId="1" fillId="7" fontId="1" numFmtId="0" xfId="0" applyAlignment="1" applyBorder="1" applyFont="1">
      <alignment horizontal="center" readingOrder="0"/>
    </xf>
    <xf borderId="4" fillId="7" fontId="1" numFmtId="0" xfId="0" applyAlignment="1" applyBorder="1" applyFont="1">
      <alignment horizontal="center" readingOrder="0"/>
    </xf>
    <xf borderId="0" fillId="0" fontId="1" numFmtId="0" xfId="0" applyAlignment="1" applyFont="1">
      <alignment horizontal="right"/>
    </xf>
    <xf borderId="0" fillId="17" fontId="1" numFmtId="0" xfId="0" applyAlignment="1" applyFill="1" applyFont="1">
      <alignment horizontal="center" readingOrder="0"/>
    </xf>
    <xf borderId="0" fillId="5" fontId="1" numFmtId="166" xfId="0" applyAlignment="1" applyFont="1" applyNumberFormat="1">
      <alignment horizontal="right" readingOrder="0"/>
    </xf>
    <xf borderId="0" fillId="5" fontId="1" numFmtId="0" xfId="0" applyAlignment="1" applyFont="1">
      <alignment readingOrder="0"/>
    </xf>
    <xf borderId="0" fillId="5" fontId="1" numFmtId="0" xfId="0" applyAlignment="1" applyFont="1">
      <alignment horizontal="center" readingOrder="0"/>
    </xf>
    <xf borderId="0" fillId="18" fontId="31" numFmtId="0" xfId="0" applyAlignment="1" applyFill="1" applyFont="1">
      <alignment horizontal="right" readingOrder="0"/>
    </xf>
    <xf borderId="0" fillId="0" fontId="1" numFmtId="10" xfId="0" applyAlignment="1" applyFont="1" applyNumberFormat="1">
      <alignment horizontal="right" readingOrder="0"/>
    </xf>
    <xf borderId="0" fillId="7" fontId="1" numFmtId="10" xfId="0" applyAlignment="1" applyFont="1" applyNumberFormat="1">
      <alignment horizontal="right" readingOrder="0"/>
    </xf>
    <xf borderId="0" fillId="7" fontId="1" numFmtId="0" xfId="0" applyAlignment="1" applyFont="1">
      <alignment readingOrder="0"/>
    </xf>
    <xf borderId="0" fillId="7" fontId="1" numFmtId="0" xfId="0" applyAlignment="1" applyFont="1">
      <alignment horizontal="center" readingOrder="0"/>
    </xf>
    <xf borderId="5" fillId="7" fontId="1" numFmtId="0" xfId="0" applyAlignment="1" applyBorder="1" applyFont="1">
      <alignment horizontal="center" readingOrder="0"/>
    </xf>
    <xf borderId="0" fillId="0" fontId="32" numFmtId="0" xfId="0" applyAlignment="1" applyFont="1">
      <alignment readingOrder="0"/>
    </xf>
    <xf borderId="0" fillId="0" fontId="33" numFmtId="0" xfId="0" applyAlignment="1" applyFont="1">
      <alignment readingOrder="0"/>
    </xf>
    <xf borderId="0" fillId="19" fontId="1" numFmtId="0" xfId="0" applyAlignment="1" applyFill="1" applyFont="1">
      <alignment horizontal="center" readingOrder="0"/>
    </xf>
    <xf borderId="13" fillId="0" fontId="1" numFmtId="0" xfId="0" applyAlignment="1" applyBorder="1" applyFont="1">
      <alignment horizontal="center" readingOrder="0"/>
    </xf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0" fillId="16" fontId="34" numFmtId="0" xfId="0" applyAlignment="1" applyFont="1">
      <alignment readingOrder="0"/>
    </xf>
    <xf borderId="0" fillId="16" fontId="1" numFmtId="0" xfId="0" applyAlignment="1" applyFont="1">
      <alignment readingOrder="0"/>
    </xf>
    <xf borderId="0" fillId="16" fontId="1" numFmtId="166" xfId="0" applyAlignment="1" applyFont="1" applyNumberFormat="1">
      <alignment readingOrder="0"/>
    </xf>
    <xf borderId="1" fillId="16" fontId="1" numFmtId="0" xfId="0" applyAlignment="1" applyBorder="1" applyFont="1">
      <alignment horizontal="center" readingOrder="0"/>
    </xf>
    <xf borderId="0" fillId="20" fontId="1" numFmtId="0" xfId="0" applyAlignment="1" applyFill="1" applyFont="1">
      <alignment horizontal="center" readingOrder="0"/>
    </xf>
    <xf borderId="13" fillId="8" fontId="1" numFmtId="0" xfId="0" applyAlignment="1" applyBorder="1" applyFont="1">
      <alignment horizontal="center" readingOrder="0"/>
    </xf>
    <xf borderId="6" fillId="0" fontId="1" numFmtId="0" xfId="0" applyAlignment="1" applyBorder="1" applyFont="1">
      <alignment readingOrder="0"/>
    </xf>
    <xf borderId="4" fillId="5" fontId="1" numFmtId="0" xfId="0" applyAlignment="1" applyBorder="1" applyFont="1">
      <alignment horizontal="center" readingOrder="0"/>
    </xf>
    <xf borderId="5" fillId="0" fontId="35" numFmtId="0" xfId="0" applyAlignment="1" applyBorder="1" applyFont="1">
      <alignment horizontal="center" readingOrder="0"/>
    </xf>
    <xf borderId="5" fillId="11" fontId="35" numFmtId="0" xfId="0" applyAlignment="1" applyBorder="1" applyFont="1">
      <alignment horizontal="center" readingOrder="0"/>
    </xf>
    <xf borderId="5" fillId="21" fontId="35" numFmtId="0" xfId="0" applyAlignment="1" applyBorder="1" applyFill="1" applyFont="1">
      <alignment horizontal="center" readingOrder="0"/>
    </xf>
    <xf borderId="5" fillId="22" fontId="35" numFmtId="0" xfId="0" applyAlignment="1" applyBorder="1" applyFill="1" applyFont="1">
      <alignment readingOrder="0"/>
    </xf>
    <xf borderId="5" fillId="9" fontId="35" numFmtId="0" xfId="0" applyAlignment="1" applyBorder="1" applyFont="1">
      <alignment readingOrder="0"/>
    </xf>
    <xf borderId="1" fillId="23" fontId="35" numFmtId="0" xfId="0" applyAlignment="1" applyBorder="1" applyFill="1" applyFont="1">
      <alignment horizontal="center" readingOrder="0"/>
    </xf>
    <xf borderId="1" fillId="24" fontId="35" numFmtId="0" xfId="0" applyAlignment="1" applyBorder="1" applyFill="1" applyFont="1">
      <alignment horizontal="center" readingOrder="0"/>
    </xf>
    <xf borderId="5" fillId="10" fontId="35" numFmtId="0" xfId="0" applyAlignment="1" applyBorder="1" applyFont="1">
      <alignment horizontal="center" readingOrder="0"/>
    </xf>
    <xf borderId="5" fillId="25" fontId="35" numFmtId="0" xfId="0" applyAlignment="1" applyBorder="1" applyFill="1" applyFont="1">
      <alignment horizontal="center" readingOrder="0"/>
    </xf>
    <xf borderId="13" fillId="0" fontId="35" numFmtId="0" xfId="0" applyAlignment="1" applyBorder="1" applyFont="1">
      <alignment horizontal="center" readingOrder="0"/>
    </xf>
    <xf borderId="17" fillId="0" fontId="2" numFmtId="0" xfId="0" applyBorder="1" applyFont="1"/>
    <xf borderId="4" fillId="23" fontId="35" numFmtId="0" xfId="0" applyAlignment="1" applyBorder="1" applyFont="1">
      <alignment horizontal="center" readingOrder="0"/>
    </xf>
    <xf borderId="4" fillId="24" fontId="35" numFmtId="0" xfId="0" applyAlignment="1" applyBorder="1" applyFont="1">
      <alignment readingOrder="0"/>
    </xf>
    <xf borderId="18" fillId="0" fontId="2" numFmtId="0" xfId="0" applyBorder="1" applyFont="1"/>
    <xf borderId="4" fillId="0" fontId="36" numFmtId="0" xfId="0" applyAlignment="1" applyBorder="1" applyFont="1">
      <alignment horizontal="center" readingOrder="0"/>
    </xf>
    <xf borderId="4" fillId="11" fontId="36" numFmtId="0" xfId="0" applyAlignment="1" applyBorder="1" applyFont="1">
      <alignment horizontal="center" readingOrder="0"/>
    </xf>
    <xf borderId="4" fillId="21" fontId="36" numFmtId="0" xfId="0" applyAlignment="1" applyBorder="1" applyFont="1">
      <alignment horizontal="center" readingOrder="0"/>
    </xf>
    <xf borderId="4" fillId="22" fontId="36" numFmtId="0" xfId="0" applyAlignment="1" applyBorder="1" applyFont="1">
      <alignment horizontal="center" readingOrder="0"/>
    </xf>
    <xf borderId="4" fillId="9" fontId="36" numFmtId="0" xfId="0" applyAlignment="1" applyBorder="1" applyFont="1">
      <alignment horizontal="center" readingOrder="0"/>
    </xf>
    <xf borderId="4" fillId="23" fontId="36" numFmtId="0" xfId="0" applyAlignment="1" applyBorder="1" applyFont="1">
      <alignment horizontal="center" readingOrder="0"/>
    </xf>
    <xf borderId="4" fillId="24" fontId="36" numFmtId="0" xfId="0" applyAlignment="1" applyBorder="1" applyFont="1">
      <alignment horizontal="center" readingOrder="0"/>
    </xf>
    <xf borderId="4" fillId="10" fontId="36" numFmtId="0" xfId="0" applyAlignment="1" applyBorder="1" applyFont="1">
      <alignment horizontal="center" readingOrder="0"/>
    </xf>
    <xf borderId="4" fillId="25" fontId="36" numFmtId="0" xfId="0" applyAlignment="1" applyBorder="1" applyFont="1">
      <alignment horizontal="center" readingOrder="0"/>
    </xf>
    <xf borderId="0" fillId="0" fontId="36" numFmtId="0" xfId="0" applyAlignment="1" applyFont="1">
      <alignment readingOrder="0"/>
    </xf>
    <xf borderId="2" fillId="0" fontId="36" numFmtId="0" xfId="0" applyAlignment="1" applyBorder="1" applyFont="1">
      <alignment horizontal="center" readingOrder="0"/>
    </xf>
    <xf borderId="3" fillId="0" fontId="36" numFmtId="0" xfId="0" applyAlignment="1" applyBorder="1" applyFont="1">
      <alignment horizontal="center" readingOrder="0"/>
    </xf>
    <xf borderId="4" fillId="11" fontId="37" numFmtId="0" xfId="0" applyAlignment="1" applyBorder="1" applyFont="1">
      <alignment horizontal="center" readingOrder="0"/>
    </xf>
    <xf borderId="1" fillId="0" fontId="36" numFmtId="0" xfId="0" applyAlignment="1" applyBorder="1" applyFont="1">
      <alignment horizontal="center" readingOrder="0"/>
    </xf>
    <xf borderId="4" fillId="0" fontId="38" numFmtId="0" xfId="0" applyAlignment="1" applyBorder="1" applyFont="1">
      <alignment horizontal="center" readingOrder="0"/>
    </xf>
    <xf borderId="0" fillId="0" fontId="36" numFmtId="0" xfId="0" applyAlignment="1" applyFont="1">
      <alignment horizontal="center" readingOrder="0"/>
    </xf>
    <xf borderId="0" fillId="0" fontId="39" numFmtId="0" xfId="0" applyAlignment="1" applyFont="1">
      <alignment horizontal="center" readingOrder="0"/>
    </xf>
    <xf borderId="4" fillId="25" fontId="39" numFmtId="0" xfId="0" applyAlignment="1" applyBorder="1" applyFont="1">
      <alignment horizontal="center" readingOrder="0"/>
    </xf>
    <xf borderId="19" fillId="26" fontId="40" numFmtId="0" xfId="0" applyAlignment="1" applyBorder="1" applyFill="1" applyFont="1">
      <alignment horizontal="center" shrinkToFit="0" wrapText="1"/>
    </xf>
    <xf borderId="0" fillId="0" fontId="39" numFmtId="0" xfId="0" applyFont="1"/>
    <xf borderId="19" fillId="27" fontId="16" numFmtId="0" xfId="0" applyAlignment="1" applyBorder="1" applyFill="1" applyFont="1">
      <alignment horizontal="center" shrinkToFit="0" wrapText="1"/>
    </xf>
    <xf borderId="19" fillId="27" fontId="16" numFmtId="0" xfId="0" applyAlignment="1" applyBorder="1" applyFont="1">
      <alignment shrinkToFit="0" wrapText="1"/>
    </xf>
    <xf borderId="19" fillId="28" fontId="16" numFmtId="0" xfId="0" applyAlignment="1" applyBorder="1" applyFill="1" applyFont="1">
      <alignment horizontal="center" readingOrder="0" shrinkToFit="0" wrapText="1"/>
    </xf>
    <xf borderId="19" fillId="28" fontId="16" numFmtId="0" xfId="0" applyAlignment="1" applyBorder="1" applyFont="1">
      <alignment horizontal="center" shrinkToFit="0" wrapText="1"/>
    </xf>
    <xf borderId="19" fillId="28" fontId="16" numFmtId="0" xfId="0" applyAlignment="1" applyBorder="1" applyFont="1">
      <alignment readingOrder="0" shrinkToFit="0" wrapText="1"/>
    </xf>
    <xf borderId="19" fillId="28" fontId="16" numFmtId="0" xfId="0" applyAlignment="1" applyBorder="1" applyFont="1">
      <alignment shrinkToFit="0" wrapText="1"/>
    </xf>
    <xf borderId="19" fillId="27" fontId="16" numFmtId="0" xfId="0" applyAlignment="1" applyBorder="1" applyFont="1">
      <alignment horizontal="center" readingOrder="0" shrinkToFit="0" wrapText="1"/>
    </xf>
    <xf borderId="19" fillId="27" fontId="16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0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github.com/STMicroelectronics/asm330lhhxg1-pid" TargetMode="External"/><Relationship Id="rId22" Type="http://schemas.openxmlformats.org/officeDocument/2006/relationships/hyperlink" Target="https://www.digikey.com/en/products/detail/murata-electronics/SCH16T-K10-10/26262410" TargetMode="External"/><Relationship Id="rId21" Type="http://schemas.openxmlformats.org/officeDocument/2006/relationships/hyperlink" Target="https://www.digikey.com/en/products/detail/tdk-invensense/IAM-20680HP/13419974" TargetMode="External"/><Relationship Id="rId24" Type="http://schemas.openxmlformats.org/officeDocument/2006/relationships/hyperlink" Target="https://github.com/WurthElektronik/Sensors-SDK_STM32" TargetMode="External"/><Relationship Id="rId23" Type="http://schemas.openxmlformats.org/officeDocument/2006/relationships/hyperlink" Target="https://www.digikey.com/en/products/detail/w%C3%BCrth-elektronik/2536030320001/19295574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www.amazon.com/ESP-WROOM-32-Development-Microcontroller-Integrated-Compatible/dp/B08D5ZD528/ref=sr_1_3?crid=3MIDJ4RHH8LBO&amp;dib=eyJ2IjoiMSJ9.XBINg-sjhfF_gUtnMiKGjjEQQzaaOnS0BOX5B4WtqfLjxOeeqwLr00jnTbr24bwRUGjoqvaXCsFw85E-QF2BU0IJvm6qt5R1WbAQ1K-UUQqxLZJDBgYhq1RxtzUkW-Mh_-OxvXV2YFox1w8WLaTPm7Ix590PyDYZ0ctrABm8RQ-jn4PfLvRVOLkl_SnuytC2M5ujRLZHgGAlGlHhJxYiVScuBYwdRiY1V7ciqPkQcaE.08IEYEF7e1wBU0wOmiKZe0bOt3TLoEd4N8DnVrnc4no&amp;dib_tag=se&amp;keywords=esp32&amp;qid=1769559498&amp;sprefix=esp32%2Caps%2C589&amp;sr=8-3&amp;xpid=KyiLEWYDY2_6O&amp;th=1" TargetMode="External"/><Relationship Id="rId3" Type="http://schemas.openxmlformats.org/officeDocument/2006/relationships/hyperlink" Target="https://www.waveshare.com/product/arduino/boards-kits/esp32-p4/esp32-p4-wifi6.htm" TargetMode="External"/><Relationship Id="rId4" Type="http://schemas.openxmlformats.org/officeDocument/2006/relationships/hyperlink" Target="https://www.waveshare.com/product/arduino/boards-kits/esp32-s3-nano.htm?___SID=U" TargetMode="External"/><Relationship Id="rId9" Type="http://schemas.openxmlformats.org/officeDocument/2006/relationships/hyperlink" Target="https://shop.pimoroni.com/products/tinypico-nano?variant=39285102674003" TargetMode="External"/><Relationship Id="rId26" Type="http://schemas.openxmlformats.org/officeDocument/2006/relationships/hyperlink" Target="https://github.com/sparkfun/ADXL345_Breakout" TargetMode="External"/><Relationship Id="rId25" Type="http://schemas.openxmlformats.org/officeDocument/2006/relationships/hyperlink" Target="https://www.sparkfun.com/sparkfun-triple-axis-accelerometer-breakout-adxl345.html" TargetMode="External"/><Relationship Id="rId28" Type="http://schemas.openxmlformats.org/officeDocument/2006/relationships/hyperlink" Target="https://github.com/sparkfun/MPU-9250_Breakout" TargetMode="External"/><Relationship Id="rId27" Type="http://schemas.openxmlformats.org/officeDocument/2006/relationships/hyperlink" Target="https://github.com/sparkfun/MPU-9250_Breakout" TargetMode="External"/><Relationship Id="rId5" Type="http://schemas.openxmlformats.org/officeDocument/2006/relationships/hyperlink" Target="https://www.adafruit.com/product/5028" TargetMode="External"/><Relationship Id="rId6" Type="http://schemas.openxmlformats.org/officeDocument/2006/relationships/hyperlink" Target="https://store-usa.arduino.cc/products/nano-esp32" TargetMode="External"/><Relationship Id="rId29" Type="http://schemas.openxmlformats.org/officeDocument/2006/relationships/drawing" Target="../drawings/drawing1.xml"/><Relationship Id="rId7" Type="http://schemas.openxmlformats.org/officeDocument/2006/relationships/hyperlink" Target="https://www.waveshare.com/product/arduino/boards-kits/esp32-s3-lcd-driver-board.htm?___SID=U" TargetMode="External"/><Relationship Id="rId8" Type="http://schemas.openxmlformats.org/officeDocument/2006/relationships/hyperlink" Target="https://www.olimex.com/Products/IoT/ESP32-P4/ESP32-P4-DevKit/open-source-hardware" TargetMode="External"/><Relationship Id="rId30" Type="http://schemas.openxmlformats.org/officeDocument/2006/relationships/vmlDrawing" Target="../drawings/vmlDrawing1.vml"/><Relationship Id="rId11" Type="http://schemas.openxmlformats.org/officeDocument/2006/relationships/hyperlink" Target="https://www.digikey.com/en/products/detail/bosch-sensortec/BMI323/16719593" TargetMode="External"/><Relationship Id="rId10" Type="http://schemas.openxmlformats.org/officeDocument/2006/relationships/hyperlink" Target="https://www.waveshare.com/product/arduino/boards-kits/esp32-p4/esp32-p4-pico.htm" TargetMode="External"/><Relationship Id="rId13" Type="http://schemas.openxmlformats.org/officeDocument/2006/relationships/hyperlink" Target="https://www.adafruit.com/product/2472" TargetMode="External"/><Relationship Id="rId12" Type="http://schemas.openxmlformats.org/officeDocument/2006/relationships/hyperlink" Target="https://github.com/boschsensortec/BMI3XY_SensorAPI" TargetMode="External"/><Relationship Id="rId15" Type="http://schemas.openxmlformats.org/officeDocument/2006/relationships/hyperlink" Target="https://www.digikey.com/en/products/detail/bosch-sensortec/BMI270/9974486" TargetMode="External"/><Relationship Id="rId14" Type="http://schemas.openxmlformats.org/officeDocument/2006/relationships/hyperlink" Target="https://github.com/boschsensortec/BNO055_SensorAPI" TargetMode="External"/><Relationship Id="rId17" Type="http://schemas.openxmlformats.org/officeDocument/2006/relationships/hyperlink" Target="https://www.digikey.com/en/products/detail/stmicroelectronics/LSM6DSVTR/17038915" TargetMode="External"/><Relationship Id="rId16" Type="http://schemas.openxmlformats.org/officeDocument/2006/relationships/hyperlink" Target="https://github.com/boschsensortec/BMI270_SensorAPI" TargetMode="External"/><Relationship Id="rId19" Type="http://schemas.openxmlformats.org/officeDocument/2006/relationships/hyperlink" Target="https://www.digikey.com/en/products/detail/stmicroelectronics/ASM330LHHXG1TR/21676803" TargetMode="External"/><Relationship Id="rId18" Type="http://schemas.openxmlformats.org/officeDocument/2006/relationships/hyperlink" Target="https://github.com/STMicroelectronics/lsm6dsv-pid" TargetMode="Externa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drawing" Target="../drawings/drawing2.xml"/><Relationship Id="rId21" Type="http://schemas.openxmlformats.org/officeDocument/2006/relationships/vmlDrawing" Target="../drawings/vmlDrawing2.vml"/><Relationship Id="rId1" Type="http://schemas.openxmlformats.org/officeDocument/2006/relationships/comments" Target="../comments2.xml"/><Relationship Id="rId2" Type="http://schemas.openxmlformats.org/officeDocument/2006/relationships/hyperlink" Target="https://www.digikey.com/en/products/detail/bosch-sensortec/BMI323/16719593" TargetMode="External"/><Relationship Id="rId3" Type="http://schemas.openxmlformats.org/officeDocument/2006/relationships/hyperlink" Target="https://github.com/boschsensortec/BMI3XY_SensorAPI" TargetMode="External"/><Relationship Id="rId4" Type="http://schemas.openxmlformats.org/officeDocument/2006/relationships/hyperlink" Target="https://www.adafruit.com/product/2472" TargetMode="External"/><Relationship Id="rId9" Type="http://schemas.openxmlformats.org/officeDocument/2006/relationships/hyperlink" Target="https://github.com/STMicroelectronics/lsm6dsv-pid" TargetMode="External"/><Relationship Id="rId5" Type="http://schemas.openxmlformats.org/officeDocument/2006/relationships/hyperlink" Target="https://github.com/boschsensortec/BNO055_SensorAPI" TargetMode="External"/><Relationship Id="rId6" Type="http://schemas.openxmlformats.org/officeDocument/2006/relationships/hyperlink" Target="https://www.digikey.com/en/products/detail/bosch-sensortec/BMI270/9974486" TargetMode="External"/><Relationship Id="rId7" Type="http://schemas.openxmlformats.org/officeDocument/2006/relationships/hyperlink" Target="https://github.com/boschsensortec/BMI270_SensorAPI" TargetMode="External"/><Relationship Id="rId8" Type="http://schemas.openxmlformats.org/officeDocument/2006/relationships/hyperlink" Target="https://www.digikey.com/en/products/detail/stmicroelectronics/LSM6DSVTR/17038915" TargetMode="External"/><Relationship Id="rId11" Type="http://schemas.openxmlformats.org/officeDocument/2006/relationships/hyperlink" Target="https://github.com/STMicroelectronics/asm330lhhxg1-pid" TargetMode="External"/><Relationship Id="rId10" Type="http://schemas.openxmlformats.org/officeDocument/2006/relationships/hyperlink" Target="https://www.digikey.com/en/products/detail/stmicroelectronics/ASM330LHHXG1TR/21676803" TargetMode="External"/><Relationship Id="rId13" Type="http://schemas.openxmlformats.org/officeDocument/2006/relationships/hyperlink" Target="https://www.digikey.com/en/products/detail/murata-electronics/SCH16T-K10-10/26262410" TargetMode="External"/><Relationship Id="rId12" Type="http://schemas.openxmlformats.org/officeDocument/2006/relationships/hyperlink" Target="https://www.digikey.com/en/products/detail/tdk-invensense/IAM-20680HP/13419974" TargetMode="External"/><Relationship Id="rId15" Type="http://schemas.openxmlformats.org/officeDocument/2006/relationships/hyperlink" Target="https://github.com/WurthElektronik/Sensors-SDK_STM32" TargetMode="External"/><Relationship Id="rId14" Type="http://schemas.openxmlformats.org/officeDocument/2006/relationships/hyperlink" Target="https://www.digikey.com/en/products/detail/w%C3%BCrth-elektronik/2536030320001/19295574" TargetMode="External"/><Relationship Id="rId17" Type="http://schemas.openxmlformats.org/officeDocument/2006/relationships/hyperlink" Target="https://github.com/sparkfun/ADXL345_Breakout" TargetMode="External"/><Relationship Id="rId16" Type="http://schemas.openxmlformats.org/officeDocument/2006/relationships/hyperlink" Target="https://www.sparkfun.com/sparkfun-triple-axis-accelerometer-breakout-adxl345.html" TargetMode="External"/><Relationship Id="rId19" Type="http://schemas.openxmlformats.org/officeDocument/2006/relationships/hyperlink" Target="https://github.com/sparkfun/MPU-9250_Breakout" TargetMode="External"/><Relationship Id="rId18" Type="http://schemas.openxmlformats.org/officeDocument/2006/relationships/hyperlink" Target="https://github.com/sparkfun/MPU-9250_Breakout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waveshare.com/product/arduino/boards-kits/esp32-s3-nano.htm?___SID=U" TargetMode="External"/><Relationship Id="rId2" Type="http://schemas.openxmlformats.org/officeDocument/2006/relationships/hyperlink" Target="https://www.waveshare.com/product/arduino/boards-kits/esp32-p4/esp32-p4-wifi6.htm" TargetMode="External"/><Relationship Id="rId3" Type="http://schemas.openxmlformats.org/officeDocument/2006/relationships/hyperlink" Target="https://www.amazon.com/ESP-WROOM-32-Development-Microcontroller-Integrated-Compatible/dp/B08D5ZD528/ref=sr_1_3?crid=3MIDJ4RHH8LBO&amp;dib=eyJ2IjoiMSJ9.XBINg-sjhfF_gUtnMiKGjjEQQzaaOnS0BOX5B4WtqfLjxOeeqwLr00jnTbr24bwRUGjoqvaXCsFw85E-QF2BU0IJvm6qt5R1WbAQ1K-UUQqxLZJDBgYhq1RxtzUkW-Mh_-OxvXV2YFox1w8WLaTPm7Ix590PyDYZ0ctrABm8RQ-jn4PfLvRVOLkl_SnuytC2M5ujRLZHgGAlGlHhJxYiVScuBYwdRiY1V7ciqPkQcaE.08IEYEF7e1wBU0wOmiKZe0bOt3TLoEd4N8DnVrnc4no&amp;dib_tag=se&amp;keywords=esp32&amp;qid=1769559498&amp;sprefix=esp32%2Caps%2C589&amp;sr=8-3&amp;xpid=KyiLEWYDY2_6O&amp;th=1" TargetMode="External"/><Relationship Id="rId4" Type="http://schemas.openxmlformats.org/officeDocument/2006/relationships/hyperlink" Target="https://www.adafruit.com/product/5028" TargetMode="External"/><Relationship Id="rId5" Type="http://schemas.openxmlformats.org/officeDocument/2006/relationships/hyperlink" Target="https://www.digikey.com/en/products/detail/espressif-systems/ESP32-S3R8/15822451" TargetMode="External"/><Relationship Id="rId6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bagelbone.org/" TargetMode="External"/><Relationship Id="rId2" Type="http://schemas.openxmlformats.org/officeDocument/2006/relationships/hyperlink" Target="https://www.amazon.com/gp/aw/d/B0B94JZ2YF/?_encoding=UTF8&amp;pd_rd_plhdr=t&amp;aaxitk=340d350c2eadc3b99f8452eadca0e159&amp;hsa_cr_id=0&amp;qid=1769559178&amp;sr=1-1-9e67e56a-6f64-441f-a281-df67fc737124&amp;ref_=sbx_s_sparkle_sbtcd_asin_0_title&amp;pd_rd_w=RF2SZ&amp;content-id=amzn1.sym.9f2b2b9e-47e9-4764-a4dc-2be2f6fca36d%3Aamzn1.sym.9f2b2b9e-47e9-4764-a4dc-2be2f6fca36d&amp;pf_rd_p=9f2b2b9e-47e9-4764-a4dc-2be2f6fca36d&amp;pf_rd_r=4Z40SQGQHSWQT3EZX6H8&amp;pd_rd_wg=F1j0n&amp;pd_rd_r=0b128ad8-30cc-489b-b2aa-9f8bd4b34142&amp;th=1" TargetMode="External"/><Relationship Id="rId3" Type="http://schemas.openxmlformats.org/officeDocument/2006/relationships/hyperlink" Target="https://www.waveshare.com/product/arduino/boards-kits/esp32-c6-lcd-1.9.htm" TargetMode="External"/><Relationship Id="rId4" Type="http://schemas.openxmlformats.org/officeDocument/2006/relationships/hyperlink" Target="https://www.waveshare.com/product/arduino/boards-kits/esp32-c6-touch-amoled-1.32.htm?___SID=U" TargetMode="External"/><Relationship Id="rId9" Type="http://schemas.openxmlformats.org/officeDocument/2006/relationships/hyperlink" Target="https://www.amazon.com/DWEII-ESP32-C3-Development-Bluetooth-Frequency/dp/B0CW62PPZ1/ref=sr_1_9?crid=2TSYCV0PB9OTQ&amp;dib=eyJ2IjoiMSJ9.Z8xizBXo3bM6E-UtgwPdQzjrmrXxge9q-iOZ-yZsfINF8QW6Kpk4b3Xao72KCa9qKbEuF1-V1cuEvn7wRGwp8VIfXRL8eSZo6hxjAMvMmLTCGSYIulljfBdY894b228FNVfqsATXj4y8pvByRNw1fyOsHqz9b5AI6Ja999ngHSwZk0hhChx_o1YH5h54otCQScb9mknkFWBK4W0QO-jEtr8SO6popMEbTksL9ZP8Oao.eD9LCxQth9VtQSn7xeaBx_hiScHnVQuFg8C_dNXuXsY&amp;dib_tag=se&amp;keywords=small%2Besp32&amp;qid=1769559350&amp;sprefix=smesp32%2Caps%2C868&amp;sr=8-9&amp;th=1" TargetMode="External"/><Relationship Id="rId5" Type="http://schemas.openxmlformats.org/officeDocument/2006/relationships/hyperlink" Target="https://www.waveshare.com/product/arduino/boards-kits/esp32-c6-touch-amoled-2.06.htm?___SID=U" TargetMode="External"/><Relationship Id="rId6" Type="http://schemas.openxmlformats.org/officeDocument/2006/relationships/hyperlink" Target="https://www.digikey.com/en/products/detail/m5stack-technology-co-ltd/C123/17751546" TargetMode="External"/><Relationship Id="rId7" Type="http://schemas.openxmlformats.org/officeDocument/2006/relationships/hyperlink" Target="https://www.waveshare.com/product/arduino/boards-kits/esp32-s3-touch-lcd-1.83.htm?___SID=U" TargetMode="External"/><Relationship Id="rId8" Type="http://schemas.openxmlformats.org/officeDocument/2006/relationships/hyperlink" Target="https://www.amazon.com/gp/aw/d/B0D2NKVB34/?_encoding=UTF8&amp;pd_rd_plhdr=t&amp;aaxitk=340d350c2eadc3b99f8452eadca0e159&amp;hsa_cr_id=0&amp;qid=1769559178&amp;sr=1-3-9e67e56a-6f64-441f-a281-df67fc737124&amp;ref_=sbx_s_sparkle_sbtcd_asin_2_title&amp;pd_rd_w=RF2SZ&amp;content-id=amzn1.sym.9f2b2b9e-47e9-4764-a4dc-2be2f6fca36d%3Aamzn1.sym.9f2b2b9e-47e9-4764-a4dc-2be2f6fca36d&amp;pf_rd_p=9f2b2b9e-47e9-4764-a4dc-2be2f6fca36d&amp;pf_rd_r=4Z40SQGQHSWQT3EZX6H8&amp;pd_rd_wg=F1j0n&amp;pd_rd_r=0b128ad8-30cc-489b-b2aa-9f8bd4b34142&amp;th=1" TargetMode="External"/><Relationship Id="rId11" Type="http://schemas.openxmlformats.org/officeDocument/2006/relationships/hyperlink" Target="https://files.waveshare.com/wiki/common/ESP32-C6_Technical_Reference_Manual.pdf" TargetMode="External"/><Relationship Id="rId10" Type="http://schemas.openxmlformats.org/officeDocument/2006/relationships/hyperlink" Target="https://www.amazon.com/DiGiYes-ESP32-S2FN4R2-ESP32-S2-Connect-MicroPython/dp/B0BXX6R15D/ref=sr_1_10?crid=2TSYCV0PB9OTQ&amp;dib=eyJ2IjoiMSJ9.Z8xizBXo3bM6E-UtgwPdQzjrmrXxge9q-iOZ-yZsfINF8QW6Kpk4b3Xao72KCa9qKbEuF1-V1cuEvn7wRGwp8VIfXRL8eSZo6hxjAMvMmLTCGSYIulljfBdY894b228FNVfqsATXj4y8pvByRNw1fyOsHqz9b5AI6Ja999ngHSwZk0hhChx_o1YH5h54otCQScb9mknkFWBK4W0QO-jEtr8SO6popMEbTksL9ZP8Oao.eD9LCxQth9VtQSn7xeaBx_hiScHnVQuFg8C_dNXuXsY&amp;dib_tag=se&amp;keywords=small+esp32&amp;qid=1769559350&amp;sprefix=smesp32%2Caps%2C868&amp;sr=8-10" TargetMode="External"/><Relationship Id="rId13" Type="http://schemas.openxmlformats.org/officeDocument/2006/relationships/hyperlink" Target="https://files.waveshare.com/wiki/common/ESP32-C6_Technical_Reference_Manual.pdf" TargetMode="External"/><Relationship Id="rId12" Type="http://schemas.openxmlformats.org/officeDocument/2006/relationships/hyperlink" Target="https://files.waveshare.com/wiki/common/ESP32-C6_Technical_Reference_Manual.pdf" TargetMode="External"/><Relationship Id="rId15" Type="http://schemas.openxmlformats.org/officeDocument/2006/relationships/hyperlink" Target="https://a.co/d/082WceMw" TargetMode="External"/><Relationship Id="rId14" Type="http://schemas.openxmlformats.org/officeDocument/2006/relationships/hyperlink" Target="https://a.co/d/09K8OXJs" TargetMode="External"/><Relationship Id="rId16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mazon.com/HiLetgo-Lithium-Battery-Charging-Protection/dp/B0CDWZ9MDC/ref=sr_1_1_sspa?crid=1T7S95NTLH3TS&amp;dib=eyJ2IjoiMSJ9.JHSDcHR1ZPmog5oW0vpWYa3dW_SpdMwSdfsv1LmQruNH4R7ZYHG9HxXmEIqFu80Stz5eUZEitp1OQ-z3W7oAUhA7-hSe3PEwyDDQG-hUUEXCpNc4TFA0ozMT6zAptEp0q-epsh6MJFSHUkbl_C14JFA4-oXd_NTPtVFsow_1KSt1xHNl0Vz9oVwztNa5BLlzt0T3dchDsUnXXW-dqrnlTO-u9-OAd_a4ReO_F5JCOEA.jMJeMQdnSX0PN_4XYqjhnYftDjAyoMxLxHYNCJSsgvo&amp;dib_tag=se&amp;keywords=tp4056+charging+module+3.7v&amp;qid=1770075308&amp;sprefix=tp4056+charging+module+3.7v%2Caps%2C170&amp;sr=8-1-spons&amp;sp_csd=d2lkZ2V0TmFtZT1zcF9hdGY&amp;psc=1" TargetMode="External"/><Relationship Id="rId2" Type="http://schemas.openxmlformats.org/officeDocument/2006/relationships/hyperlink" Target="https://www.digikey.com/en/products/detail/microchip-technology/MCP73832T-5ACI-OT/9642966?gclsrc=aw.ds&amp;gad_source=1&amp;gad_campaignid=20228387720&amp;gbraid=0AAAAADrbLljpm7fadzYgRhgQ1T5Zk5-J8&amp;gclid=CjwKCAiAv5bMBhAIEiwAqP9GuFvoKsBhqbFlYSNz1aLB9-HaHOFFNVDcCz0dbyhPCWujvNY59jp3cBoCD6cQAvD_BwE" TargetMode="External"/><Relationship Id="rId3" Type="http://schemas.openxmlformats.org/officeDocument/2006/relationships/hyperlink" Target="https://www.digikey.com/en/products/detail/3peak/TPB4056B2X-ES1R/22229731?gclsrc=aw.ds&amp;gad_source=1&amp;gad_campaignid=20228387720&amp;gbraid=0AAAAADrbLlgxB5eGUyH4XBSEr8477ry8N&amp;gclid=Cj0KCQiA-YvMBhDtARIsAHZuUzLYfsevJbZmU604IQ0uikKKFMWuk4gIFlz_h4pwSvjPoA5ehT33Cp8aAlrOEALw_wcB" TargetMode="External"/><Relationship Id="rId4" Type="http://schemas.openxmlformats.org/officeDocument/2006/relationships/hyperlink" Target="https://www.ti.com/product/BQ25188" TargetMode="External"/><Relationship Id="rId9" Type="http://schemas.openxmlformats.org/officeDocument/2006/relationships/hyperlink" Target="https://www.amazon.com/EEMB-Battery-Rechargeable-Connector-Certified/dp/B095W6742D/ref=sr_1_8?crid=2EUYXDGVN7ZQA&amp;dib=eyJ2IjoiMSJ9.5Bx-RwoJ6S1OUewbWtzV8bAbHd1p6bu3czqEDtDlaUX_5CX27Skcx22CvZMgbmK7FbtfcxNCqmkLjC838Xxa3ERfH0O0pZeb4cjJf_gtRO26a03obht7Ja5easYjBUuGrKkTUKQTG-jpi3YNxPGb3-1dvucru4U8HtOW-j5L1kQ67ixPz7LuZUjxnW5fcXuOWWVMyx5a6cH-RXSv4i8aaepPlyvhnz3x6Ai9tgGM6fa1nI67ZGg482C53SMmNAKa4TYZsbZdc8_IB-BaCavc1_Ean0H0H-iUiYD9Zfd0nDA.7ygTLFrSJ1xryVxuDUHCiy9woXJMCVJN1q2lk0dBBtc&amp;dib_tag=se&amp;keywords=500%2Bmah%2Bbattery%2Bli%2Bion&amp;qid=1769645616&amp;sprefix=500%2Bmah%2Bbattery%2Bli%2Bion%2Caps%2C320&amp;sr=8-8&amp;th=1" TargetMode="External"/><Relationship Id="rId5" Type="http://schemas.openxmlformats.org/officeDocument/2006/relationships/hyperlink" Target="https://www.digikey.com/en/products/detail/umw/TP4057/17635572?gclsrc=aw.ds&amp;gad_source=1&amp;gad_campaignid=21136823955&amp;gbraid=0AAAAADrbLli_XjOTukIG1E6UrW2JrpVHP&amp;gclid=Cj0KCQiA-YvMBhDtARIsAHZuUzL7gyPXQ4PcFM-SgD_CYmbLrOfOjDDPF1AtYvfFRYtyem5XFi8PTpQaAu4OEALw_wcB" TargetMode="External"/><Relationship Id="rId6" Type="http://schemas.openxmlformats.org/officeDocument/2006/relationships/hyperlink" Target="https://www.amazon.com/Teyleten-Robot-Multi-Function-Indicator-Voltage/dp/B0B4TB9QNY/ref=sr_1_3?adgrpid=194991953428&amp;dib=eyJ2IjoiMSJ9.weP2rpgXMCTrHCpNI2V1ilGi1TbMEANheZmtYLZ8SVintFXYnUYYHiPli5K3jX924ndoJzV_L1rrMIukXh9U8bxgX4PmCp0Kb76XgC-1o1ux3bO0s3g6OX2QWSBTb7CY8I2n2C9cktpdKxlBfZKO2MK9MzT8vAgI6NaEF_Hc83QUUP-nFDUPAb6B-URbPqiZ1XCmLT5GOGmEYUWx0E_Q4z8nZo-Z05dnDB5lmy3nDqk.gD0mpqClQPTds_0fWaIgBC1CjGi0rPWrpNarG-yqugk&amp;dib_tag=se&amp;hvadid=779632468532&amp;hvdev=c&amp;hvexpln=0&amp;hvlocphy=1014251&amp;hvnetw=g&amp;hvocijid=15734771387705901170--&amp;hvqmt=e&amp;hvrand=15734771387705901170&amp;hvtargid=kwd-300631105146&amp;hydadcr=19137_13698192_9232&amp;keywords=3.7v+to+5v+boost+converter&amp;mcid=6aa28c4d39b23bc589ae9a54bdb87f8c&amp;qid=1770074439&amp;sr=8-3" TargetMode="External"/><Relationship Id="rId7" Type="http://schemas.openxmlformats.org/officeDocument/2006/relationships/hyperlink" Target="https://www.amazon.com/Comidox-Module-Voltage-Converter-0-9-5V/dp/B07L76KLRY/ref=sr_1_4?dib=eyJ2IjoiMSJ9.weP2rpgXMCTrHCpNI2V1irQusSAeyqeMlG6a1I8nScm3XkutyQvAj7mSeH-iuftRnCusc5D85hpjo2oyFrcWYpgPCGS9bI4GZntObbU08PTqdpx2QMXKDI5eatKzLBWqpaS2XJAjPHHg7xSDbtCo7MK9MzT8vAgI6NaEF_Hc83R4weKI6MgcNFCQwgbEUPsfkDoV-1BzjwpT5L3M93PFG5qg2FjeBv1er2Hf3ciNcGw.w_QvZ03greJnmBx-ZYqI7aF18NVwf7FZEJlVVZeh_nk&amp;dib_tag=se&amp;keywords=3.7v+to+5v+boost+converter&amp;qid=1770075640&amp;sr=8-4" TargetMode="External"/><Relationship Id="rId8" Type="http://schemas.openxmlformats.org/officeDocument/2006/relationships/hyperlink" Target="https://www.digikey.com/en/products/detail/texas-instruments/TPS613222ADBVR/9685642?gclsrc=aw.ds&amp;gad_source=1&amp;gad_campaignid=20228387720&amp;gbraid=0AAAAADrbLljyHX7mcR8K_R8bDjC3MDKOy&amp;gclid=Cj0KCQiA-YvMBhDtARIsAHZuUzIIFLM9hgIcygzPH8qUXCmp2URn50_Wo-CB7en74YGSHJZHBIZzcrgaApudEALw_wcB" TargetMode="External"/><Relationship Id="rId11" Type="http://schemas.openxmlformats.org/officeDocument/2006/relationships/drawing" Target="../drawings/drawing5.xml"/><Relationship Id="rId10" Type="http://schemas.openxmlformats.org/officeDocument/2006/relationships/hyperlink" Target="https://www.amazon.com/EEMB-Battery-Lithium-Rechargeable-Connector/dp/B09DPNM836/ref=sr_1_7?adgrpid=186837623936&amp;dib=eyJ2IjoiMSJ9.l26hg8zzhpa06qsFHwm5BQAUhRumWT--r3abXGIv-ESI7SdhgDKYSbyDnR-zdzL0-8CFrXynrZAZAQ6QsF9np_PmE4-JRjsWaA2u7swoQKMSu994TDp6Mz6FrpgZFMOpjwtBKr5glQu_Cp16JWr8PsHQuk2tD8-w0iChNkM53EKGHH06ax71B1xlkjEJ6gbpAVa-32w4BLR_tXyKYIt2WT6jU_YIQQvyojQ8QTqXmwknrl9FEyKJtyGOROcXiju-v3dsmMJuXLzCO7-n5aqwv4ifrVGK8JQDKwlGqLF6V1g.dbI_o-zRzsTDeAKJdJPxsJM5erXRTCTghlHjqqP_p4A&amp;dib_tag=se&amp;hvadid=779583129358&amp;hvdev=c&amp;hvexpln=0&amp;hvlocphy=1014251&amp;hvnetw=g&amp;hvocijid=13501361714366617134--&amp;hvqmt=e&amp;hvrand=13501361714366617134&amp;hvtargid=kwd-992484171287&amp;hydadcr=28545_14955625_2325590&amp;keywords=3.7%2Bvolt%2B750mah&amp;mcid=76e4ed9767b236648f3083bf04a0e494&amp;qid=1770542588&amp;sr=8-7&amp;th=1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www.digikey.com/en/products/detail/grepow-inc/GRP443535-1C-3.7V-450MAH-WITH-PCM/15285142?gclsrc=aw.ds&amp;gad_source=1&amp;gad_campaignid=23033451739&amp;gbraid=0AAAAADrbLlgOacMScH50UPJTvrfpu6agE&amp;gclid=Cj0KCQiA7-rMBhCFARIsAKnLKtDUFs9eF-NNt8NxtoIS0MilmSGkh9gqF2fhDnTTHoHGDaTe-3Tg28waAhGWEALw_wcB" TargetMode="External"/><Relationship Id="rId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2.5"/>
    <col customWidth="1" min="5" max="5" width="23.38"/>
    <col customWidth="1" min="6" max="6" width="10.5"/>
    <col customWidth="1" min="7" max="7" width="4.38"/>
    <col customWidth="1" min="8" max="8" width="11.88"/>
    <col customWidth="1" min="9" max="9" width="4.13"/>
    <col customWidth="1" min="10" max="10" width="20.13"/>
    <col customWidth="1" min="11" max="11" width="4.5"/>
    <col customWidth="1" min="13" max="13" width="4.63"/>
    <col customWidth="1" min="14" max="14" width="13.25"/>
    <col customWidth="1" min="15" max="15" width="3.5"/>
    <col customWidth="1" min="16" max="16" width="13.25"/>
    <col customWidth="1" min="17" max="17" width="3.13"/>
    <col customWidth="1" min="18" max="18" width="13.25"/>
    <col customWidth="1" min="19" max="19" width="5.0"/>
    <col customWidth="1" min="20" max="20" width="26.63"/>
    <col customWidth="1" min="21" max="21" width="4.25"/>
    <col customWidth="1" min="22" max="22" width="17.13"/>
    <col customWidth="1" min="23" max="23" width="2.75"/>
    <col customWidth="1" min="24" max="24" width="17.13"/>
    <col customWidth="1" min="25" max="25" width="4.5"/>
    <col customWidth="1" min="26" max="26" width="17.13"/>
    <col customWidth="1" min="27" max="27" width="4.0"/>
    <col customWidth="1" min="30" max="30" width="40.25"/>
    <col customWidth="1" min="32" max="32" width="2.25"/>
    <col customWidth="1" min="34" max="34" width="3.13"/>
    <col customWidth="1" min="35" max="35" width="15.5"/>
    <col customWidth="1" min="36" max="36" width="4.88"/>
    <col customWidth="1" min="37" max="37" width="15.5"/>
    <col customWidth="1" min="38" max="38" width="3.5"/>
    <col customWidth="1" min="40" max="40" width="3.25"/>
    <col customWidth="1" min="42" max="42" width="2.63"/>
    <col customWidth="1" min="43" max="43" width="17.63"/>
    <col customWidth="1" min="44" max="44" width="2.63"/>
  </cols>
  <sheetData>
    <row r="1">
      <c r="D1" s="1" t="s">
        <v>0</v>
      </c>
      <c r="E1" s="1"/>
      <c r="F1" s="1"/>
      <c r="G1" s="1"/>
      <c r="H1" s="1" t="s">
        <v>1</v>
      </c>
      <c r="J1" s="1" t="s">
        <v>2</v>
      </c>
      <c r="K1" s="1" t="s">
        <v>3</v>
      </c>
      <c r="L1" s="1" t="s">
        <v>4</v>
      </c>
      <c r="M1" s="1" t="s">
        <v>5</v>
      </c>
      <c r="O1" s="1" t="s">
        <v>6</v>
      </c>
    </row>
    <row r="2">
      <c r="E2" s="1"/>
      <c r="F2" s="1"/>
      <c r="G2" s="1"/>
      <c r="H2" s="1">
        <v>2.0</v>
      </c>
      <c r="J2" s="1">
        <v>1.0</v>
      </c>
      <c r="K2" s="1">
        <v>0.75</v>
      </c>
      <c r="L2" s="1">
        <v>2.0</v>
      </c>
      <c r="M2" s="1">
        <v>0.75</v>
      </c>
      <c r="O2" s="1">
        <v>1.0</v>
      </c>
    </row>
    <row r="3">
      <c r="A3" s="1" t="s">
        <v>7</v>
      </c>
      <c r="D3" s="1" t="s">
        <v>8</v>
      </c>
      <c r="E3" s="1"/>
      <c r="F3" s="1"/>
      <c r="G3" s="1"/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1" t="s">
        <v>14</v>
      </c>
    </row>
    <row r="6">
      <c r="A6" s="1"/>
      <c r="D6" s="3" t="s">
        <v>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5"/>
    </row>
    <row r="7">
      <c r="A7" s="1" t="s">
        <v>15</v>
      </c>
      <c r="D7" s="6" t="s">
        <v>16</v>
      </c>
      <c r="E7" s="7"/>
      <c r="F7" s="7"/>
      <c r="G7" s="7"/>
      <c r="H7" s="8">
        <v>0.5</v>
      </c>
      <c r="I7" s="5"/>
      <c r="J7" s="8">
        <v>0.8</v>
      </c>
      <c r="K7" s="5"/>
      <c r="L7" s="8">
        <v>1.0</v>
      </c>
      <c r="M7" s="5"/>
      <c r="N7" s="8"/>
      <c r="O7" s="5"/>
      <c r="P7" s="8">
        <v>1.5</v>
      </c>
      <c r="Q7" s="5"/>
      <c r="R7" s="8">
        <v>1.0</v>
      </c>
      <c r="S7" s="5"/>
      <c r="T7" s="8">
        <v>1.0</v>
      </c>
      <c r="U7" s="5"/>
      <c r="V7" s="8"/>
      <c r="W7" s="5"/>
      <c r="X7" s="7"/>
      <c r="Y7" s="7"/>
      <c r="Z7" s="1" t="s">
        <v>17</v>
      </c>
    </row>
    <row r="8">
      <c r="A8" s="1"/>
      <c r="D8" s="6" t="s">
        <v>18</v>
      </c>
      <c r="E8" s="7"/>
      <c r="F8" s="7"/>
      <c r="G8" s="7"/>
      <c r="H8" s="7" t="s">
        <v>19</v>
      </c>
      <c r="I8" s="7" t="s">
        <v>20</v>
      </c>
      <c r="J8" s="7" t="s">
        <v>21</v>
      </c>
      <c r="K8" s="7" t="s">
        <v>20</v>
      </c>
      <c r="L8" s="7" t="s">
        <v>22</v>
      </c>
      <c r="M8" s="7" t="s">
        <v>20</v>
      </c>
      <c r="N8" s="7"/>
      <c r="O8" s="7"/>
      <c r="P8" s="7" t="s">
        <v>23</v>
      </c>
      <c r="Q8" s="7" t="s">
        <v>20</v>
      </c>
      <c r="R8" s="7" t="s">
        <v>24</v>
      </c>
      <c r="S8" s="7" t="s">
        <v>20</v>
      </c>
      <c r="T8" s="7" t="s">
        <v>25</v>
      </c>
      <c r="U8" s="7" t="s">
        <v>20</v>
      </c>
      <c r="V8" s="7"/>
      <c r="W8" s="7"/>
      <c r="X8" s="7"/>
      <c r="Y8" s="7"/>
    </row>
    <row r="9">
      <c r="A9" s="1" t="s">
        <v>26</v>
      </c>
      <c r="D9" s="9" t="s">
        <v>27</v>
      </c>
      <c r="E9" s="7"/>
      <c r="F9" s="7"/>
      <c r="G9" s="7"/>
      <c r="H9" s="10" t="s">
        <v>28</v>
      </c>
      <c r="I9" s="7">
        <v>5.0</v>
      </c>
      <c r="J9" s="7" t="s">
        <v>29</v>
      </c>
      <c r="K9" s="7">
        <v>3.0</v>
      </c>
      <c r="L9" s="7" t="s">
        <v>30</v>
      </c>
      <c r="M9" s="7">
        <v>2.0</v>
      </c>
      <c r="N9" s="7"/>
      <c r="O9" s="7"/>
      <c r="P9" s="7" t="s">
        <v>31</v>
      </c>
      <c r="Q9" s="7">
        <v>4.0</v>
      </c>
      <c r="R9" s="7" t="s">
        <v>32</v>
      </c>
      <c r="S9" s="7">
        <v>3.0</v>
      </c>
      <c r="T9" s="7" t="s">
        <v>33</v>
      </c>
      <c r="U9" s="7">
        <v>1.0</v>
      </c>
      <c r="V9" s="11"/>
      <c r="W9" s="11"/>
      <c r="X9" s="11"/>
      <c r="Y9" s="11"/>
      <c r="Z9" s="11">
        <f>U9*T7+S9*R7+Q9*P7+M9*L7+K9*J7+I9*H7</f>
        <v>16.9</v>
      </c>
      <c r="AA9" s="11"/>
    </row>
    <row r="10">
      <c r="A10" s="1" t="s">
        <v>34</v>
      </c>
      <c r="D10" s="9" t="s">
        <v>35</v>
      </c>
      <c r="E10" s="12"/>
      <c r="F10" s="12"/>
      <c r="G10" s="12"/>
      <c r="H10" s="12">
        <v>14.0</v>
      </c>
      <c r="I10" s="7">
        <v>3.0</v>
      </c>
      <c r="J10" s="7" t="s">
        <v>36</v>
      </c>
      <c r="K10" s="7">
        <v>2.0</v>
      </c>
      <c r="L10" s="13" t="s">
        <v>37</v>
      </c>
      <c r="M10" s="7">
        <v>4.0</v>
      </c>
      <c r="N10" s="7"/>
      <c r="O10" s="7"/>
      <c r="P10" s="7" t="s">
        <v>38</v>
      </c>
      <c r="Q10" s="7">
        <v>3.0</v>
      </c>
      <c r="R10" s="7" t="s">
        <v>39</v>
      </c>
      <c r="S10" s="7">
        <v>3.0</v>
      </c>
      <c r="T10" s="13" t="s">
        <v>40</v>
      </c>
      <c r="U10" s="7">
        <v>5.0</v>
      </c>
      <c r="V10" s="11"/>
      <c r="W10" s="11"/>
      <c r="X10" s="11"/>
      <c r="Y10" s="11"/>
      <c r="Z10" s="11">
        <f>U10*T7+S10*R7+Q10*P7+M10*L7+K10*J7+I10*H7</f>
        <v>19.6</v>
      </c>
      <c r="AA10" s="11"/>
    </row>
    <row r="11">
      <c r="A11" s="1" t="s">
        <v>41</v>
      </c>
      <c r="D11" s="14" t="s">
        <v>42</v>
      </c>
      <c r="E11" s="15"/>
      <c r="F11" s="15"/>
      <c r="G11" s="15"/>
      <c r="H11" s="15">
        <v>9.0</v>
      </c>
      <c r="I11" s="16">
        <v>4.0</v>
      </c>
      <c r="J11" s="16" t="s">
        <v>43</v>
      </c>
      <c r="K11" s="16">
        <v>4.0</v>
      </c>
      <c r="L11" s="16" t="s">
        <v>44</v>
      </c>
      <c r="M11" s="16">
        <v>3.0</v>
      </c>
      <c r="N11" s="16"/>
      <c r="O11" s="16"/>
      <c r="P11" s="16" t="s">
        <v>45</v>
      </c>
      <c r="Q11" s="16">
        <v>4.0</v>
      </c>
      <c r="R11" s="16" t="s">
        <v>46</v>
      </c>
      <c r="S11" s="16">
        <v>3.0</v>
      </c>
      <c r="T11" s="17" t="s">
        <v>47</v>
      </c>
      <c r="U11" s="16">
        <v>4.0</v>
      </c>
      <c r="V11" s="18"/>
      <c r="W11" s="18"/>
      <c r="X11" s="18"/>
      <c r="Y11" s="18"/>
      <c r="Z11" s="18">
        <f>U11*T7+S11*R7+Q11*P7+M11*L7+K11*J7+I11*H7</f>
        <v>21.2</v>
      </c>
      <c r="AA11" s="18"/>
    </row>
    <row r="12">
      <c r="A12" s="1"/>
      <c r="D12" s="9" t="s">
        <v>48</v>
      </c>
      <c r="E12" s="12"/>
      <c r="F12" s="12"/>
      <c r="G12" s="12"/>
      <c r="H12" s="12">
        <v>22.0</v>
      </c>
      <c r="I12" s="7">
        <v>2.0</v>
      </c>
      <c r="J12" s="7" t="s">
        <v>49</v>
      </c>
      <c r="K12" s="7">
        <v>5.0</v>
      </c>
      <c r="L12" s="7" t="s">
        <v>30</v>
      </c>
      <c r="M12" s="7">
        <v>2.0</v>
      </c>
      <c r="N12" s="7"/>
      <c r="O12" s="7"/>
      <c r="P12" s="7" t="s">
        <v>50</v>
      </c>
      <c r="Q12" s="7">
        <v>5.0</v>
      </c>
      <c r="R12" s="7" t="s">
        <v>51</v>
      </c>
      <c r="S12" s="7">
        <v>3.0</v>
      </c>
      <c r="T12" s="13" t="s">
        <v>52</v>
      </c>
      <c r="U12" s="7">
        <v>3.0</v>
      </c>
      <c r="V12" s="11"/>
      <c r="W12" s="11"/>
      <c r="X12" s="11"/>
      <c r="Y12" s="11"/>
      <c r="Z12" s="11">
        <f>U12*T7+S12*R7+Q12*P7+M12*L7+K12*J7+I12*H7</f>
        <v>20.5</v>
      </c>
      <c r="AA12" s="11"/>
    </row>
    <row r="13">
      <c r="A13" s="1"/>
      <c r="D13" s="19" t="s">
        <v>53</v>
      </c>
      <c r="E13" s="20"/>
      <c r="F13" s="20"/>
      <c r="G13" s="20"/>
      <c r="H13" s="20">
        <v>14.0</v>
      </c>
      <c r="I13" s="21">
        <v>2.0</v>
      </c>
      <c r="J13" s="21" t="s">
        <v>54</v>
      </c>
      <c r="K13" s="21">
        <v>3.0</v>
      </c>
      <c r="L13" s="21" t="s">
        <v>44</v>
      </c>
      <c r="M13" s="21">
        <v>3.0</v>
      </c>
      <c r="N13" s="21" t="s">
        <v>55</v>
      </c>
      <c r="O13" s="21">
        <v>5.0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D13" s="22" t="s">
        <v>56</v>
      </c>
    </row>
    <row r="14">
      <c r="A14" s="1" t="s">
        <v>57</v>
      </c>
      <c r="D14" s="19" t="s">
        <v>58</v>
      </c>
      <c r="E14" s="20"/>
      <c r="F14" s="20"/>
      <c r="G14" s="20"/>
      <c r="H14" s="20">
        <v>12.0</v>
      </c>
      <c r="I14" s="21">
        <v>3.0</v>
      </c>
      <c r="J14" s="21" t="s">
        <v>59</v>
      </c>
      <c r="K14" s="21">
        <v>1.0</v>
      </c>
      <c r="L14" s="21" t="s">
        <v>44</v>
      </c>
      <c r="M14" s="21">
        <v>3.0</v>
      </c>
      <c r="N14" s="21" t="s">
        <v>60</v>
      </c>
      <c r="O14" s="21">
        <v>5.0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>
      <c r="A15" s="1" t="s">
        <v>61</v>
      </c>
      <c r="D15" s="23" t="s">
        <v>62</v>
      </c>
      <c r="E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>
      <c r="D16" s="19" t="s">
        <v>63</v>
      </c>
      <c r="E16" s="20"/>
      <c r="F16" s="24"/>
      <c r="G16" s="24"/>
      <c r="H16" s="24">
        <v>22.0</v>
      </c>
      <c r="I16" s="25">
        <v>1.0</v>
      </c>
      <c r="J16" s="25" t="s">
        <v>64</v>
      </c>
      <c r="K16" s="25">
        <v>5.0</v>
      </c>
      <c r="L16" s="25" t="s">
        <v>30</v>
      </c>
      <c r="M16" s="25">
        <v>2.0</v>
      </c>
      <c r="N16" s="25" t="s">
        <v>55</v>
      </c>
      <c r="O16" s="25">
        <v>5.0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D16" s="27"/>
      <c r="AS16" s="1"/>
      <c r="AU16" s="1"/>
      <c r="AV16" s="1"/>
      <c r="AW16" s="1"/>
    </row>
    <row r="17">
      <c r="D17" s="19" t="s">
        <v>65</v>
      </c>
      <c r="E17" s="20"/>
      <c r="F17" s="20"/>
      <c r="G17" s="20"/>
      <c r="H17" s="20">
        <v>11.0</v>
      </c>
      <c r="I17" s="21">
        <v>3.0</v>
      </c>
      <c r="J17" s="21" t="s">
        <v>66</v>
      </c>
      <c r="K17" s="21">
        <v>2.0</v>
      </c>
      <c r="L17" s="21" t="s">
        <v>67</v>
      </c>
      <c r="M17" s="21">
        <v>4.0</v>
      </c>
      <c r="N17" s="21" t="s">
        <v>68</v>
      </c>
      <c r="O17" s="21">
        <v>0.0</v>
      </c>
      <c r="AD17" s="1"/>
      <c r="AE17" s="1"/>
      <c r="AG17" s="1"/>
      <c r="AI17" s="1"/>
      <c r="AK17" s="1"/>
      <c r="AM17" s="1"/>
      <c r="AO17" s="1"/>
      <c r="AQ17" s="1"/>
    </row>
    <row r="18">
      <c r="D18" s="28"/>
      <c r="E18" s="29"/>
      <c r="F18" s="29"/>
      <c r="G18" s="29"/>
      <c r="H18" s="29"/>
      <c r="I18" s="1"/>
      <c r="J18" s="1"/>
      <c r="K18" s="1"/>
      <c r="L18" s="1"/>
      <c r="M18" s="1"/>
      <c r="N18" s="1"/>
      <c r="O18" s="1"/>
      <c r="AD18" s="28"/>
      <c r="AE18" s="1"/>
      <c r="AF18" s="1"/>
      <c r="AG18" s="1"/>
      <c r="AH18" s="1"/>
      <c r="AI18" s="1"/>
      <c r="AJ18" s="1"/>
      <c r="AK18" s="1"/>
      <c r="AL18" s="1"/>
      <c r="AN18" s="1"/>
      <c r="AO18" s="1"/>
      <c r="AP18" s="1"/>
      <c r="AQ18" s="1"/>
      <c r="AR18" s="1"/>
    </row>
    <row r="20" ht="24.0" customHeight="1">
      <c r="D20" s="30" t="s">
        <v>15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5"/>
      <c r="AD20" s="28"/>
      <c r="AE20" s="31"/>
      <c r="AQ20" s="32"/>
    </row>
    <row r="21">
      <c r="D21" s="6" t="s">
        <v>16</v>
      </c>
      <c r="E21" s="7"/>
      <c r="F21" s="7"/>
      <c r="G21" s="7"/>
      <c r="H21" s="8">
        <v>1.0</v>
      </c>
      <c r="I21" s="5"/>
      <c r="J21" s="8">
        <v>0.5</v>
      </c>
      <c r="K21" s="5"/>
      <c r="L21" s="8">
        <v>2.0</v>
      </c>
      <c r="M21" s="5"/>
      <c r="N21" s="8">
        <v>0.8</v>
      </c>
      <c r="O21" s="5"/>
      <c r="P21" s="8">
        <v>1.0</v>
      </c>
      <c r="Q21" s="5"/>
      <c r="R21" s="8">
        <v>1.0</v>
      </c>
      <c r="S21" s="5"/>
      <c r="T21" s="8">
        <v>0.8</v>
      </c>
      <c r="U21" s="5"/>
      <c r="V21" s="8">
        <v>1.0</v>
      </c>
      <c r="W21" s="5"/>
      <c r="X21" s="7">
        <v>0.75</v>
      </c>
      <c r="Y21" s="7"/>
      <c r="Z21" s="8">
        <v>1.0</v>
      </c>
      <c r="AA21" s="5"/>
      <c r="AB21" s="11"/>
      <c r="AD21" s="33"/>
      <c r="AQ21" s="32"/>
    </row>
    <row r="22">
      <c r="D22" s="6" t="s">
        <v>18</v>
      </c>
      <c r="E22" s="7"/>
      <c r="F22" s="7"/>
      <c r="G22" s="7"/>
      <c r="H22" s="7" t="s">
        <v>19</v>
      </c>
      <c r="I22" s="7" t="s">
        <v>20</v>
      </c>
      <c r="J22" s="7" t="s">
        <v>69</v>
      </c>
      <c r="K22" s="7" t="s">
        <v>20</v>
      </c>
      <c r="L22" s="7" t="s">
        <v>70</v>
      </c>
      <c r="M22" s="7" t="s">
        <v>20</v>
      </c>
      <c r="N22" s="1" t="s">
        <v>71</v>
      </c>
      <c r="O22" s="7" t="s">
        <v>20</v>
      </c>
      <c r="P22" s="1" t="s">
        <v>72</v>
      </c>
      <c r="Q22" s="7" t="s">
        <v>20</v>
      </c>
      <c r="R22" s="7" t="s">
        <v>73</v>
      </c>
      <c r="S22" s="7" t="s">
        <v>20</v>
      </c>
      <c r="T22" s="1" t="s">
        <v>74</v>
      </c>
      <c r="U22" s="7" t="s">
        <v>20</v>
      </c>
      <c r="V22" s="1" t="s">
        <v>75</v>
      </c>
      <c r="W22" s="7" t="s">
        <v>20</v>
      </c>
      <c r="X22" s="1" t="s">
        <v>76</v>
      </c>
      <c r="Y22" s="7" t="s">
        <v>20</v>
      </c>
      <c r="Z22" s="1" t="s">
        <v>77</v>
      </c>
      <c r="AA22" s="7" t="s">
        <v>20</v>
      </c>
      <c r="AB22" s="7" t="s">
        <v>17</v>
      </c>
      <c r="AQ22" s="32"/>
    </row>
    <row r="23">
      <c r="D23" s="9" t="s">
        <v>78</v>
      </c>
      <c r="E23" s="7"/>
      <c r="F23" s="7"/>
      <c r="G23" s="7"/>
      <c r="H23" s="7">
        <v>3.27</v>
      </c>
      <c r="I23" s="7">
        <v>5.0</v>
      </c>
      <c r="J23" s="7" t="s">
        <v>79</v>
      </c>
      <c r="K23" s="7">
        <v>2.0</v>
      </c>
      <c r="L23" s="7" t="s">
        <v>80</v>
      </c>
      <c r="M23" s="7">
        <v>4.0</v>
      </c>
      <c r="N23" s="7" t="s">
        <v>81</v>
      </c>
      <c r="O23" s="7">
        <v>2.0</v>
      </c>
      <c r="P23" s="7" t="s">
        <v>82</v>
      </c>
      <c r="Q23" s="7">
        <v>4.0</v>
      </c>
      <c r="R23" s="9" t="s">
        <v>83</v>
      </c>
      <c r="S23" s="7">
        <v>3.0</v>
      </c>
      <c r="T23" s="7" t="s">
        <v>84</v>
      </c>
      <c r="U23" s="7">
        <v>2.0</v>
      </c>
      <c r="V23" s="7" t="s">
        <v>85</v>
      </c>
      <c r="W23" s="7">
        <v>2.0</v>
      </c>
      <c r="X23" s="7" t="s">
        <v>86</v>
      </c>
      <c r="Y23" s="7">
        <v>4.0</v>
      </c>
      <c r="Z23" s="7" t="s">
        <v>83</v>
      </c>
      <c r="AA23" s="7">
        <v>2.0</v>
      </c>
      <c r="AB23" s="11">
        <f t="shared" ref="AB23:AB32" si="1">$H$21*I23+$J$21*K23+$L$21*M23+$N$21*O23+$P$21*Q23+$R$21*S23+$T$21*U23+$V$21*W23+$X$21*Y23+$Z$21*AA23</f>
        <v>31.2</v>
      </c>
    </row>
    <row r="24">
      <c r="D24" s="9" t="s">
        <v>87</v>
      </c>
      <c r="E24" s="7"/>
      <c r="F24" s="7"/>
      <c r="G24" s="7"/>
      <c r="H24" s="7">
        <v>12.0</v>
      </c>
      <c r="I24" s="7">
        <v>4.0</v>
      </c>
      <c r="J24" s="7" t="s">
        <v>83</v>
      </c>
      <c r="K24" s="7">
        <v>4.0</v>
      </c>
      <c r="L24" s="7" t="s">
        <v>88</v>
      </c>
      <c r="M24" s="7">
        <v>4.0</v>
      </c>
      <c r="N24" s="7" t="s">
        <v>89</v>
      </c>
      <c r="O24" s="7">
        <v>3.0</v>
      </c>
      <c r="P24" s="7" t="s">
        <v>90</v>
      </c>
      <c r="Q24" s="7">
        <v>3.0</v>
      </c>
      <c r="R24" s="9" t="s">
        <v>83</v>
      </c>
      <c r="S24" s="7">
        <v>3.0</v>
      </c>
      <c r="T24" s="7" t="s">
        <v>91</v>
      </c>
      <c r="U24" s="7">
        <v>4.0</v>
      </c>
      <c r="V24" s="7" t="s">
        <v>92</v>
      </c>
      <c r="W24" s="7">
        <v>3.0</v>
      </c>
      <c r="X24" s="7" t="s">
        <v>93</v>
      </c>
      <c r="Y24" s="7">
        <v>2.0</v>
      </c>
      <c r="Z24" s="7" t="s">
        <v>83</v>
      </c>
      <c r="AA24" s="7">
        <v>2.0</v>
      </c>
      <c r="AB24" s="11">
        <f t="shared" si="1"/>
        <v>32.1</v>
      </c>
    </row>
    <row r="25">
      <c r="D25" s="9" t="s">
        <v>94</v>
      </c>
      <c r="E25" s="7"/>
      <c r="F25" s="7"/>
      <c r="G25" s="7"/>
      <c r="H25" s="7">
        <v>3.73</v>
      </c>
      <c r="I25" s="7">
        <v>5.0</v>
      </c>
      <c r="J25" s="7" t="s">
        <v>79</v>
      </c>
      <c r="K25" s="7">
        <v>2.0</v>
      </c>
      <c r="L25" s="7" t="s">
        <v>95</v>
      </c>
      <c r="M25" s="7">
        <v>4.0</v>
      </c>
      <c r="N25" s="7" t="s">
        <v>81</v>
      </c>
      <c r="O25" s="7">
        <v>2.0</v>
      </c>
      <c r="P25" s="7" t="s">
        <v>96</v>
      </c>
      <c r="Q25" s="7">
        <v>3.0</v>
      </c>
      <c r="R25" s="9" t="s">
        <v>83</v>
      </c>
      <c r="S25" s="7">
        <v>3.0</v>
      </c>
      <c r="T25" s="7" t="s">
        <v>97</v>
      </c>
      <c r="U25" s="7">
        <v>5.0</v>
      </c>
      <c r="V25" s="7" t="s">
        <v>98</v>
      </c>
      <c r="W25" s="7">
        <v>2.0</v>
      </c>
      <c r="X25" s="7" t="s">
        <v>99</v>
      </c>
      <c r="Y25" s="7">
        <v>4.0</v>
      </c>
      <c r="Z25" s="7" t="s">
        <v>83</v>
      </c>
      <c r="AA25" s="7">
        <v>2.0</v>
      </c>
      <c r="AB25" s="11">
        <f t="shared" si="1"/>
        <v>32.6</v>
      </c>
      <c r="AD25" s="27"/>
    </row>
    <row r="26">
      <c r="D26" s="9" t="s">
        <v>100</v>
      </c>
      <c r="E26" s="7"/>
      <c r="F26" s="7"/>
      <c r="G26" s="7"/>
      <c r="H26" s="7">
        <v>3.41</v>
      </c>
      <c r="I26" s="7">
        <v>5.0</v>
      </c>
      <c r="J26" s="7" t="s">
        <v>79</v>
      </c>
      <c r="K26" s="7">
        <v>2.0</v>
      </c>
      <c r="L26" s="7" t="s">
        <v>101</v>
      </c>
      <c r="M26" s="7">
        <v>5.0</v>
      </c>
      <c r="N26" s="7" t="s">
        <v>102</v>
      </c>
      <c r="O26" s="7">
        <v>4.0</v>
      </c>
      <c r="P26" s="7" t="s">
        <v>82</v>
      </c>
      <c r="Q26" s="7">
        <v>4.0</v>
      </c>
      <c r="R26" s="9" t="s">
        <v>103</v>
      </c>
      <c r="S26" s="7">
        <v>2.0</v>
      </c>
      <c r="T26" s="7" t="s">
        <v>104</v>
      </c>
      <c r="U26" s="7">
        <v>5.0</v>
      </c>
      <c r="V26" s="7" t="s">
        <v>105</v>
      </c>
      <c r="W26" s="7">
        <v>3.0</v>
      </c>
      <c r="X26" s="7" t="s">
        <v>106</v>
      </c>
      <c r="Y26" s="7">
        <v>4.0</v>
      </c>
      <c r="Z26" s="7" t="s">
        <v>83</v>
      </c>
      <c r="AA26" s="7">
        <v>2.0</v>
      </c>
      <c r="AB26" s="11">
        <f t="shared" si="1"/>
        <v>37.2</v>
      </c>
      <c r="AD26" s="1"/>
      <c r="AE26" s="1"/>
      <c r="AG26" s="1"/>
      <c r="AI26" s="1"/>
      <c r="AK26" s="1"/>
      <c r="AM26" s="1"/>
      <c r="AO26" s="1"/>
      <c r="AQ26" s="1"/>
    </row>
    <row r="27">
      <c r="D27" s="9" t="s">
        <v>107</v>
      </c>
      <c r="E27" s="7"/>
      <c r="F27" s="7"/>
      <c r="G27" s="7"/>
      <c r="H27" s="7">
        <v>9.99</v>
      </c>
      <c r="I27" s="7">
        <v>4.0</v>
      </c>
      <c r="J27" s="7" t="s">
        <v>79</v>
      </c>
      <c r="K27" s="7">
        <v>2.0</v>
      </c>
      <c r="L27" s="7" t="s">
        <v>101</v>
      </c>
      <c r="M27" s="7">
        <v>5.0</v>
      </c>
      <c r="N27" s="7" t="s">
        <v>102</v>
      </c>
      <c r="O27" s="7">
        <v>4.0</v>
      </c>
      <c r="P27" s="7" t="s">
        <v>82</v>
      </c>
      <c r="Q27" s="7">
        <v>4.0</v>
      </c>
      <c r="R27" s="9" t="s">
        <v>103</v>
      </c>
      <c r="S27" s="7">
        <v>2.0</v>
      </c>
      <c r="T27" s="7" t="s">
        <v>108</v>
      </c>
      <c r="U27" s="7">
        <v>5.0</v>
      </c>
      <c r="V27" s="7" t="s">
        <v>109</v>
      </c>
      <c r="W27" s="7">
        <v>2.0</v>
      </c>
      <c r="X27" s="7" t="s">
        <v>110</v>
      </c>
      <c r="Y27" s="7">
        <v>3.0</v>
      </c>
      <c r="Z27" s="7" t="s">
        <v>83</v>
      </c>
      <c r="AA27" s="7">
        <v>2.0</v>
      </c>
      <c r="AB27" s="11">
        <f t="shared" si="1"/>
        <v>34.45</v>
      </c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>
      <c r="D28" s="9" t="s">
        <v>111</v>
      </c>
      <c r="E28" s="7"/>
      <c r="F28" s="7"/>
      <c r="G28" s="7"/>
      <c r="H28" s="7">
        <v>15.27</v>
      </c>
      <c r="I28" s="7">
        <v>4.0</v>
      </c>
      <c r="J28" s="7" t="s">
        <v>79</v>
      </c>
      <c r="K28" s="7">
        <v>2.0</v>
      </c>
      <c r="L28" s="7" t="s">
        <v>112</v>
      </c>
      <c r="M28" s="7">
        <v>4.0</v>
      </c>
      <c r="N28" s="7" t="s">
        <v>81</v>
      </c>
      <c r="O28" s="7">
        <v>2.0</v>
      </c>
      <c r="P28" s="7" t="s">
        <v>96</v>
      </c>
      <c r="Q28" s="7">
        <v>3.0</v>
      </c>
      <c r="R28" s="7" t="s">
        <v>79</v>
      </c>
      <c r="S28" s="7">
        <v>1.0</v>
      </c>
      <c r="T28" s="7" t="s">
        <v>113</v>
      </c>
      <c r="U28" s="7">
        <v>2.0</v>
      </c>
      <c r="V28" s="7" t="s">
        <v>114</v>
      </c>
      <c r="W28" s="7">
        <v>4.0</v>
      </c>
      <c r="X28" s="7" t="s">
        <v>115</v>
      </c>
      <c r="Y28" s="7">
        <v>3.0</v>
      </c>
      <c r="Z28" s="7" t="s">
        <v>83</v>
      </c>
      <c r="AA28" s="7">
        <v>2.0</v>
      </c>
      <c r="AB28" s="11">
        <f t="shared" si="1"/>
        <v>28.45</v>
      </c>
    </row>
    <row r="29">
      <c r="B29" s="1" t="s">
        <v>116</v>
      </c>
      <c r="D29" s="9" t="s">
        <v>117</v>
      </c>
      <c r="E29" s="7"/>
      <c r="F29" s="7"/>
      <c r="G29" s="7"/>
      <c r="H29" s="7">
        <v>45.23</v>
      </c>
      <c r="I29" s="7">
        <v>2.0</v>
      </c>
      <c r="J29" s="7" t="s">
        <v>79</v>
      </c>
      <c r="K29" s="7">
        <v>2.0</v>
      </c>
      <c r="L29" s="7" t="s">
        <v>112</v>
      </c>
      <c r="M29" s="1">
        <v>4.0</v>
      </c>
      <c r="N29" s="7" t="s">
        <v>81</v>
      </c>
      <c r="O29" s="7">
        <v>2.0</v>
      </c>
      <c r="P29" s="7" t="s">
        <v>118</v>
      </c>
      <c r="Q29" s="7">
        <v>2.0</v>
      </c>
      <c r="R29" s="7" t="s">
        <v>79</v>
      </c>
      <c r="S29" s="7">
        <v>1.0</v>
      </c>
      <c r="T29" s="7" t="s">
        <v>119</v>
      </c>
      <c r="U29" s="7">
        <v>3.0</v>
      </c>
      <c r="V29" s="7" t="s">
        <v>120</v>
      </c>
      <c r="W29" s="7">
        <v>1.0</v>
      </c>
      <c r="X29" s="7" t="s">
        <v>121</v>
      </c>
      <c r="Y29" s="7">
        <v>1.0</v>
      </c>
      <c r="Z29" s="7" t="s">
        <v>83</v>
      </c>
      <c r="AA29" s="7">
        <v>2.0</v>
      </c>
      <c r="AB29" s="11">
        <f t="shared" si="1"/>
        <v>21.75</v>
      </c>
    </row>
    <row r="30">
      <c r="B30" s="1" t="s">
        <v>122</v>
      </c>
      <c r="C30" s="1" t="s">
        <v>123</v>
      </c>
      <c r="D30" s="9" t="s">
        <v>124</v>
      </c>
      <c r="E30" s="7"/>
      <c r="F30" s="7"/>
      <c r="G30" s="7"/>
      <c r="H30" s="7">
        <v>9.35</v>
      </c>
      <c r="I30" s="7">
        <v>4.0</v>
      </c>
      <c r="J30" s="7" t="s">
        <v>79</v>
      </c>
      <c r="K30" s="7">
        <v>2.0</v>
      </c>
      <c r="L30" s="7" t="s">
        <v>112</v>
      </c>
      <c r="M30" s="7">
        <v>4.0</v>
      </c>
      <c r="N30" s="7" t="s">
        <v>81</v>
      </c>
      <c r="O30" s="7">
        <v>2.0</v>
      </c>
      <c r="P30" s="7" t="s">
        <v>96</v>
      </c>
      <c r="Q30" s="7">
        <v>3.0</v>
      </c>
      <c r="R30" s="9" t="s">
        <v>125</v>
      </c>
      <c r="S30" s="7">
        <v>2.0</v>
      </c>
      <c r="T30" s="7" t="s">
        <v>126</v>
      </c>
      <c r="U30" s="7">
        <v>2.0</v>
      </c>
      <c r="V30" s="7" t="s">
        <v>127</v>
      </c>
      <c r="W30" s="7">
        <v>2.0</v>
      </c>
      <c r="X30" s="7" t="s">
        <v>128</v>
      </c>
      <c r="Y30" s="7">
        <v>4.0</v>
      </c>
      <c r="Z30" s="7" t="s">
        <v>83</v>
      </c>
      <c r="AA30" s="7">
        <v>2.0</v>
      </c>
      <c r="AB30" s="11">
        <f t="shared" si="1"/>
        <v>28.2</v>
      </c>
    </row>
    <row r="31">
      <c r="C31" s="1" t="s">
        <v>129</v>
      </c>
      <c r="D31" s="9" t="s">
        <v>130</v>
      </c>
      <c r="E31" s="7"/>
      <c r="F31" s="7"/>
      <c r="G31" s="7"/>
      <c r="H31" s="7">
        <v>20.95</v>
      </c>
      <c r="I31" s="7">
        <v>3.0</v>
      </c>
      <c r="J31" s="7" t="s">
        <v>83</v>
      </c>
      <c r="K31" s="7">
        <v>3.0</v>
      </c>
      <c r="L31" s="7" t="s">
        <v>131</v>
      </c>
      <c r="M31" s="7">
        <v>2.0</v>
      </c>
      <c r="N31" s="7" t="s">
        <v>132</v>
      </c>
      <c r="O31" s="7">
        <v>1.0</v>
      </c>
      <c r="P31" s="7" t="s">
        <v>96</v>
      </c>
      <c r="Q31" s="7">
        <v>3.0</v>
      </c>
      <c r="R31" s="9" t="s">
        <v>83</v>
      </c>
      <c r="S31" s="7">
        <v>3.0</v>
      </c>
      <c r="T31" s="7" t="s">
        <v>133</v>
      </c>
      <c r="U31" s="7">
        <v>1.0</v>
      </c>
      <c r="V31" s="7" t="s">
        <v>134</v>
      </c>
      <c r="W31" s="7">
        <v>1.0</v>
      </c>
      <c r="X31" s="7" t="s">
        <v>135</v>
      </c>
      <c r="Y31" s="7">
        <v>5.0</v>
      </c>
      <c r="Z31" s="7" t="s">
        <v>79</v>
      </c>
      <c r="AA31" s="7">
        <v>1.0</v>
      </c>
      <c r="AB31" s="11">
        <f t="shared" si="1"/>
        <v>21.85</v>
      </c>
    </row>
    <row r="32">
      <c r="B32" s="1" t="s">
        <v>136</v>
      </c>
      <c r="C32" s="1" t="s">
        <v>137</v>
      </c>
      <c r="D32" s="9" t="s">
        <v>138</v>
      </c>
      <c r="E32" s="7"/>
      <c r="F32" s="7"/>
      <c r="G32" s="7"/>
      <c r="H32" s="7">
        <v>21.95</v>
      </c>
      <c r="I32" s="7">
        <v>3.0</v>
      </c>
      <c r="J32" s="7" t="s">
        <v>83</v>
      </c>
      <c r="K32" s="7">
        <v>3.0</v>
      </c>
      <c r="L32" s="7" t="s">
        <v>139</v>
      </c>
      <c r="M32" s="7">
        <v>4.0</v>
      </c>
      <c r="N32" s="7" t="s">
        <v>89</v>
      </c>
      <c r="O32" s="7">
        <v>3.0</v>
      </c>
      <c r="P32" s="7" t="s">
        <v>96</v>
      </c>
      <c r="Q32" s="7">
        <v>3.0</v>
      </c>
      <c r="R32" s="9" t="s">
        <v>83</v>
      </c>
      <c r="S32" s="7">
        <v>3.0</v>
      </c>
      <c r="T32" s="7" t="s">
        <v>126</v>
      </c>
      <c r="U32" s="7">
        <v>2.0</v>
      </c>
      <c r="V32" s="7" t="s">
        <v>140</v>
      </c>
      <c r="W32" s="7">
        <v>3.0</v>
      </c>
      <c r="X32" s="7" t="s">
        <v>141</v>
      </c>
      <c r="Y32" s="7">
        <v>2.0</v>
      </c>
      <c r="Z32" s="7" t="s">
        <v>83</v>
      </c>
      <c r="AA32" s="7">
        <v>2.0</v>
      </c>
      <c r="AB32" s="11">
        <f t="shared" si="1"/>
        <v>29</v>
      </c>
    </row>
    <row r="33">
      <c r="B33" s="1" t="s">
        <v>142</v>
      </c>
      <c r="C33" s="1" t="s">
        <v>143</v>
      </c>
    </row>
    <row r="34">
      <c r="B34" s="1" t="s">
        <v>144</v>
      </c>
      <c r="C34" s="1" t="s">
        <v>145</v>
      </c>
    </row>
    <row r="35">
      <c r="C35" s="1" t="s">
        <v>146</v>
      </c>
    </row>
    <row r="36">
      <c r="C36" s="1" t="s">
        <v>147</v>
      </c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</row>
    <row r="37">
      <c r="C37" s="1" t="s">
        <v>148</v>
      </c>
      <c r="V37" s="27"/>
      <c r="W37" s="27"/>
      <c r="X37" s="27"/>
      <c r="Y37" s="27"/>
      <c r="Z37" s="27"/>
      <c r="AA37" s="27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>
      <c r="C38" s="1" t="s">
        <v>149</v>
      </c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>
      <c r="C39" s="1" t="s">
        <v>150</v>
      </c>
    </row>
    <row r="40">
      <c r="C40" s="1" t="s">
        <v>151</v>
      </c>
    </row>
    <row r="41">
      <c r="C41" s="1" t="s">
        <v>152</v>
      </c>
    </row>
  </sheetData>
  <mergeCells count="37">
    <mergeCell ref="D6:AA6"/>
    <mergeCell ref="H7:I7"/>
    <mergeCell ref="J7:K7"/>
    <mergeCell ref="L7:M7"/>
    <mergeCell ref="N7:O7"/>
    <mergeCell ref="P7:Q7"/>
    <mergeCell ref="R7:S7"/>
    <mergeCell ref="AM17:AN17"/>
    <mergeCell ref="AO17:AP17"/>
    <mergeCell ref="T7:U7"/>
    <mergeCell ref="V7:W7"/>
    <mergeCell ref="AD16:AR16"/>
    <mergeCell ref="AS16:AT16"/>
    <mergeCell ref="AW16:AX16"/>
    <mergeCell ref="AE17:AF17"/>
    <mergeCell ref="AG17:AH17"/>
    <mergeCell ref="AQ17:AR17"/>
    <mergeCell ref="P21:Q21"/>
    <mergeCell ref="R21:S21"/>
    <mergeCell ref="AI17:AJ17"/>
    <mergeCell ref="AK17:AL17"/>
    <mergeCell ref="D20:AA20"/>
    <mergeCell ref="H21:I21"/>
    <mergeCell ref="J21:K21"/>
    <mergeCell ref="L21:M21"/>
    <mergeCell ref="N21:O21"/>
    <mergeCell ref="Z21:AA21"/>
    <mergeCell ref="AM26:AN26"/>
    <mergeCell ref="AO26:AP26"/>
    <mergeCell ref="T21:U21"/>
    <mergeCell ref="V21:W21"/>
    <mergeCell ref="AD25:AR25"/>
    <mergeCell ref="AE26:AF26"/>
    <mergeCell ref="AG26:AH26"/>
    <mergeCell ref="AI26:AJ26"/>
    <mergeCell ref="AK26:AL26"/>
    <mergeCell ref="AQ26:AR26"/>
  </mergeCells>
  <hyperlinks>
    <hyperlink r:id="rId2" ref="D9"/>
    <hyperlink r:id="rId3" ref="D10"/>
    <hyperlink r:id="rId4" ref="D11"/>
    <hyperlink r:id="rId5" ref="D12"/>
    <hyperlink r:id="rId6" ref="D13"/>
    <hyperlink r:id="rId7" ref="D14"/>
    <hyperlink r:id="rId8" ref="D15"/>
    <hyperlink r:id="rId9" ref="D16"/>
    <hyperlink r:id="rId10" ref="D17"/>
    <hyperlink r:id="rId11" ref="D23"/>
    <hyperlink r:id="rId12" ref="R23"/>
    <hyperlink r:id="rId13" ref="D24"/>
    <hyperlink r:id="rId14" ref="R24"/>
    <hyperlink r:id="rId15" ref="D25"/>
    <hyperlink r:id="rId16" ref="R25"/>
    <hyperlink r:id="rId17" ref="D26"/>
    <hyperlink r:id="rId18" ref="R26"/>
    <hyperlink r:id="rId19" ref="D27"/>
    <hyperlink r:id="rId20" ref="R27"/>
    <hyperlink r:id="rId21" ref="D28"/>
    <hyperlink r:id="rId22" ref="D29"/>
    <hyperlink r:id="rId23" ref="D30"/>
    <hyperlink r:id="rId24" ref="R30"/>
    <hyperlink r:id="rId25" ref="D31"/>
    <hyperlink r:id="rId26" ref="R31"/>
    <hyperlink r:id="rId27" ref="D32"/>
    <hyperlink r:id="rId28" ref="R32"/>
  </hyperlinks>
  <drawing r:id="rId29"/>
  <legacyDrawing r:id="rId3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A3" s="30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5"/>
    </row>
    <row r="4">
      <c r="A4" s="1" t="s">
        <v>122</v>
      </c>
      <c r="B4" s="1" t="s">
        <v>123</v>
      </c>
      <c r="C4" s="6" t="s">
        <v>16</v>
      </c>
      <c r="D4" s="8">
        <v>1.0</v>
      </c>
      <c r="E4" s="5"/>
      <c r="F4" s="8">
        <v>1.0</v>
      </c>
      <c r="G4" s="5"/>
      <c r="H4" s="8">
        <v>2.0</v>
      </c>
      <c r="I4" s="5"/>
      <c r="J4" s="8">
        <v>0.8</v>
      </c>
      <c r="K4" s="5"/>
      <c r="L4" s="8">
        <v>1.0</v>
      </c>
      <c r="M4" s="5"/>
      <c r="N4" s="8">
        <v>1.0</v>
      </c>
      <c r="O4" s="5"/>
      <c r="P4" s="8">
        <v>0.8</v>
      </c>
      <c r="Q4" s="5"/>
      <c r="R4" s="8">
        <v>1.0</v>
      </c>
      <c r="S4" s="5"/>
      <c r="T4" s="7">
        <v>0.75</v>
      </c>
      <c r="U4" s="7"/>
      <c r="V4" s="8">
        <v>1.0</v>
      </c>
      <c r="W4" s="5"/>
      <c r="X4" s="11"/>
    </row>
    <row r="5">
      <c r="B5" s="1" t="s">
        <v>129</v>
      </c>
      <c r="C5" s="6" t="s">
        <v>18</v>
      </c>
      <c r="D5" s="7" t="s">
        <v>19</v>
      </c>
      <c r="E5" s="7" t="s">
        <v>20</v>
      </c>
      <c r="F5" s="7" t="s">
        <v>69</v>
      </c>
      <c r="G5" s="7" t="s">
        <v>20</v>
      </c>
      <c r="H5" s="7" t="s">
        <v>70</v>
      </c>
      <c r="I5" s="7" t="s">
        <v>20</v>
      </c>
      <c r="J5" s="1" t="s">
        <v>71</v>
      </c>
      <c r="K5" s="7" t="s">
        <v>20</v>
      </c>
      <c r="L5" s="1" t="s">
        <v>72</v>
      </c>
      <c r="M5" s="7" t="s">
        <v>20</v>
      </c>
      <c r="N5" s="7" t="s">
        <v>73</v>
      </c>
      <c r="O5" s="7" t="s">
        <v>20</v>
      </c>
      <c r="P5" s="1" t="s">
        <v>74</v>
      </c>
      <c r="Q5" s="7" t="s">
        <v>20</v>
      </c>
      <c r="R5" s="1" t="s">
        <v>75</v>
      </c>
      <c r="S5" s="7" t="s">
        <v>20</v>
      </c>
      <c r="T5" s="1" t="s">
        <v>76</v>
      </c>
      <c r="U5" s="7" t="s">
        <v>20</v>
      </c>
      <c r="V5" s="1" t="s">
        <v>77</v>
      </c>
      <c r="W5" s="7" t="s">
        <v>20</v>
      </c>
      <c r="X5" s="7" t="s">
        <v>17</v>
      </c>
    </row>
    <row r="6">
      <c r="A6" s="1" t="s">
        <v>136</v>
      </c>
      <c r="B6" s="1" t="s">
        <v>137</v>
      </c>
      <c r="C6" s="9" t="s">
        <v>78</v>
      </c>
      <c r="D6" s="7">
        <v>3.27</v>
      </c>
      <c r="E6" s="7">
        <v>5.0</v>
      </c>
      <c r="F6" s="7" t="s">
        <v>79</v>
      </c>
      <c r="G6" s="7">
        <v>2.0</v>
      </c>
      <c r="H6" s="7" t="s">
        <v>80</v>
      </c>
      <c r="I6" s="7">
        <v>4.0</v>
      </c>
      <c r="J6" s="7" t="s">
        <v>81</v>
      </c>
      <c r="K6" s="7">
        <v>2.0</v>
      </c>
      <c r="L6" s="7" t="s">
        <v>82</v>
      </c>
      <c r="M6" s="7">
        <v>4.0</v>
      </c>
      <c r="N6" s="9" t="s">
        <v>83</v>
      </c>
      <c r="O6" s="7">
        <v>3.0</v>
      </c>
      <c r="P6" s="7" t="s">
        <v>84</v>
      </c>
      <c r="Q6" s="7">
        <v>2.0</v>
      </c>
      <c r="R6" s="7" t="s">
        <v>85</v>
      </c>
      <c r="S6" s="7">
        <v>2.0</v>
      </c>
      <c r="T6" s="7" t="s">
        <v>86</v>
      </c>
      <c r="U6" s="7">
        <v>4.0</v>
      </c>
      <c r="V6" s="7" t="s">
        <v>83</v>
      </c>
      <c r="W6" s="7">
        <v>2.0</v>
      </c>
      <c r="X6" s="11">
        <f t="shared" ref="X6:X15" si="1">D$4*E6+F$4*G6+H$4*I6+J$4*K6+L$4*M6+N$4*O6+P$4*Q6+R$4*S6+T$4*U6+V$4*W6</f>
        <v>32.2</v>
      </c>
    </row>
    <row r="7">
      <c r="A7" s="1" t="s">
        <v>142</v>
      </c>
      <c r="B7" s="1" t="s">
        <v>143</v>
      </c>
      <c r="C7" s="34" t="s">
        <v>87</v>
      </c>
      <c r="D7" s="35">
        <v>12.0</v>
      </c>
      <c r="E7" s="35">
        <v>4.0</v>
      </c>
      <c r="F7" s="35" t="s">
        <v>83</v>
      </c>
      <c r="G7" s="35">
        <v>4.0</v>
      </c>
      <c r="H7" s="35" t="s">
        <v>88</v>
      </c>
      <c r="I7" s="35">
        <v>4.0</v>
      </c>
      <c r="J7" s="35" t="s">
        <v>89</v>
      </c>
      <c r="K7" s="35">
        <v>3.0</v>
      </c>
      <c r="L7" s="35" t="s">
        <v>90</v>
      </c>
      <c r="M7" s="35">
        <v>3.0</v>
      </c>
      <c r="N7" s="34" t="s">
        <v>83</v>
      </c>
      <c r="O7" s="35">
        <v>3.0</v>
      </c>
      <c r="P7" s="35" t="s">
        <v>91</v>
      </c>
      <c r="Q7" s="35">
        <v>4.0</v>
      </c>
      <c r="R7" s="35" t="s">
        <v>92</v>
      </c>
      <c r="S7" s="35">
        <v>3.0</v>
      </c>
      <c r="T7" s="35" t="s">
        <v>93</v>
      </c>
      <c r="U7" s="35">
        <v>2.0</v>
      </c>
      <c r="V7" s="35" t="s">
        <v>83</v>
      </c>
      <c r="W7" s="35">
        <v>2.0</v>
      </c>
      <c r="X7" s="36">
        <f t="shared" si="1"/>
        <v>34.1</v>
      </c>
    </row>
    <row r="8">
      <c r="A8" s="1" t="s">
        <v>144</v>
      </c>
      <c r="B8" s="1" t="s">
        <v>145</v>
      </c>
      <c r="C8" s="9" t="s">
        <v>94</v>
      </c>
      <c r="D8" s="7">
        <v>3.73</v>
      </c>
      <c r="E8" s="7">
        <v>5.0</v>
      </c>
      <c r="F8" s="7" t="s">
        <v>79</v>
      </c>
      <c r="G8" s="7">
        <v>2.0</v>
      </c>
      <c r="H8" s="7" t="s">
        <v>95</v>
      </c>
      <c r="I8" s="7">
        <v>4.0</v>
      </c>
      <c r="J8" s="7" t="s">
        <v>81</v>
      </c>
      <c r="K8" s="7">
        <v>2.0</v>
      </c>
      <c r="L8" s="7" t="s">
        <v>96</v>
      </c>
      <c r="M8" s="7">
        <v>3.0</v>
      </c>
      <c r="N8" s="9" t="s">
        <v>83</v>
      </c>
      <c r="O8" s="7">
        <v>3.0</v>
      </c>
      <c r="P8" s="7" t="s">
        <v>97</v>
      </c>
      <c r="Q8" s="7">
        <v>5.0</v>
      </c>
      <c r="R8" s="7" t="s">
        <v>98</v>
      </c>
      <c r="S8" s="7">
        <v>2.0</v>
      </c>
      <c r="T8" s="7" t="s">
        <v>99</v>
      </c>
      <c r="U8" s="7">
        <v>4.0</v>
      </c>
      <c r="V8" s="7" t="s">
        <v>83</v>
      </c>
      <c r="W8" s="7">
        <v>2.0</v>
      </c>
      <c r="X8" s="11">
        <f t="shared" si="1"/>
        <v>33.6</v>
      </c>
    </row>
    <row r="9">
      <c r="B9" s="1" t="s">
        <v>146</v>
      </c>
      <c r="C9" s="9" t="s">
        <v>100</v>
      </c>
      <c r="D9" s="7">
        <v>3.41</v>
      </c>
      <c r="E9" s="7">
        <v>4.0</v>
      </c>
      <c r="F9" s="7" t="s">
        <v>79</v>
      </c>
      <c r="G9" s="7">
        <v>2.0</v>
      </c>
      <c r="H9" s="7" t="s">
        <v>101</v>
      </c>
      <c r="I9" s="7">
        <v>5.0</v>
      </c>
      <c r="J9" s="7" t="s">
        <v>102</v>
      </c>
      <c r="K9" s="7">
        <v>4.0</v>
      </c>
      <c r="L9" s="7" t="s">
        <v>82</v>
      </c>
      <c r="M9" s="7">
        <v>4.0</v>
      </c>
      <c r="N9" s="9" t="s">
        <v>103</v>
      </c>
      <c r="O9" s="7">
        <v>2.0</v>
      </c>
      <c r="P9" s="7" t="s">
        <v>104</v>
      </c>
      <c r="Q9" s="7">
        <v>5.0</v>
      </c>
      <c r="R9" s="7" t="s">
        <v>105</v>
      </c>
      <c r="S9" s="7">
        <v>3.0</v>
      </c>
      <c r="T9" s="7" t="s">
        <v>106</v>
      </c>
      <c r="U9" s="7">
        <v>4.0</v>
      </c>
      <c r="V9" s="7" t="s">
        <v>83</v>
      </c>
      <c r="W9" s="7">
        <v>2.0</v>
      </c>
      <c r="X9" s="11">
        <f t="shared" si="1"/>
        <v>37.2</v>
      </c>
    </row>
    <row r="10">
      <c r="B10" s="1" t="s">
        <v>147</v>
      </c>
      <c r="C10" s="9" t="s">
        <v>107</v>
      </c>
      <c r="D10" s="7">
        <v>9.99</v>
      </c>
      <c r="E10" s="7">
        <v>3.0</v>
      </c>
      <c r="F10" s="7" t="s">
        <v>79</v>
      </c>
      <c r="G10" s="7">
        <v>2.0</v>
      </c>
      <c r="H10" s="7" t="s">
        <v>101</v>
      </c>
      <c r="I10" s="7">
        <v>5.0</v>
      </c>
      <c r="J10" s="7" t="s">
        <v>102</v>
      </c>
      <c r="K10" s="7">
        <v>4.0</v>
      </c>
      <c r="L10" s="7" t="s">
        <v>82</v>
      </c>
      <c r="M10" s="7">
        <v>4.0</v>
      </c>
      <c r="N10" s="9" t="s">
        <v>103</v>
      </c>
      <c r="O10" s="7">
        <v>2.0</v>
      </c>
      <c r="P10" s="7" t="s">
        <v>108</v>
      </c>
      <c r="Q10" s="7">
        <v>5.0</v>
      </c>
      <c r="R10" s="7" t="s">
        <v>109</v>
      </c>
      <c r="S10" s="7">
        <v>2.0</v>
      </c>
      <c r="T10" s="7" t="s">
        <v>110</v>
      </c>
      <c r="U10" s="7">
        <v>3.0</v>
      </c>
      <c r="V10" s="7" t="s">
        <v>83</v>
      </c>
      <c r="W10" s="7">
        <v>2.0</v>
      </c>
      <c r="X10" s="11">
        <f t="shared" si="1"/>
        <v>34.45</v>
      </c>
    </row>
    <row r="11">
      <c r="B11" s="1" t="s">
        <v>148</v>
      </c>
      <c r="C11" s="9" t="s">
        <v>111</v>
      </c>
      <c r="D11" s="7">
        <v>15.27</v>
      </c>
      <c r="E11" s="7">
        <v>4.0</v>
      </c>
      <c r="F11" s="7" t="s">
        <v>79</v>
      </c>
      <c r="G11" s="7">
        <v>2.0</v>
      </c>
      <c r="H11" s="7" t="s">
        <v>112</v>
      </c>
      <c r="I11" s="7">
        <v>4.0</v>
      </c>
      <c r="J11" s="7" t="s">
        <v>81</v>
      </c>
      <c r="K11" s="7">
        <v>2.0</v>
      </c>
      <c r="L11" s="7" t="s">
        <v>96</v>
      </c>
      <c r="M11" s="7">
        <v>3.0</v>
      </c>
      <c r="N11" s="7" t="s">
        <v>79</v>
      </c>
      <c r="O11" s="7">
        <v>1.0</v>
      </c>
      <c r="P11" s="7" t="s">
        <v>113</v>
      </c>
      <c r="Q11" s="7">
        <v>2.0</v>
      </c>
      <c r="R11" s="7" t="s">
        <v>114</v>
      </c>
      <c r="S11" s="7">
        <v>4.0</v>
      </c>
      <c r="T11" s="7" t="s">
        <v>115</v>
      </c>
      <c r="U11" s="7">
        <v>3.0</v>
      </c>
      <c r="V11" s="7" t="s">
        <v>83</v>
      </c>
      <c r="W11" s="7">
        <v>2.0</v>
      </c>
      <c r="X11" s="11">
        <f t="shared" si="1"/>
        <v>29.45</v>
      </c>
    </row>
    <row r="12">
      <c r="B12" s="1" t="s">
        <v>149</v>
      </c>
      <c r="C12" s="9" t="s">
        <v>117</v>
      </c>
      <c r="D12" s="7">
        <v>45.23</v>
      </c>
      <c r="E12" s="7">
        <v>2.0</v>
      </c>
      <c r="F12" s="7" t="s">
        <v>79</v>
      </c>
      <c r="G12" s="7">
        <v>2.0</v>
      </c>
      <c r="H12" s="7" t="s">
        <v>112</v>
      </c>
      <c r="I12" s="1">
        <v>4.0</v>
      </c>
      <c r="J12" s="7" t="s">
        <v>81</v>
      </c>
      <c r="K12" s="7">
        <v>2.0</v>
      </c>
      <c r="L12" s="7" t="s">
        <v>118</v>
      </c>
      <c r="M12" s="7">
        <v>2.0</v>
      </c>
      <c r="N12" s="7" t="s">
        <v>79</v>
      </c>
      <c r="O12" s="7">
        <v>1.0</v>
      </c>
      <c r="P12" s="7" t="s">
        <v>119</v>
      </c>
      <c r="Q12" s="7">
        <v>3.0</v>
      </c>
      <c r="R12" s="7" t="s">
        <v>120</v>
      </c>
      <c r="S12" s="7">
        <v>1.0</v>
      </c>
      <c r="T12" s="7" t="s">
        <v>121</v>
      </c>
      <c r="U12" s="7">
        <v>1.0</v>
      </c>
      <c r="V12" s="7" t="s">
        <v>83</v>
      </c>
      <c r="W12" s="7">
        <v>2.0</v>
      </c>
      <c r="X12" s="11">
        <f t="shared" si="1"/>
        <v>22.75</v>
      </c>
    </row>
    <row r="13">
      <c r="B13" s="1" t="s">
        <v>150</v>
      </c>
      <c r="C13" s="9" t="s">
        <v>124</v>
      </c>
      <c r="D13" s="7">
        <v>9.35</v>
      </c>
      <c r="E13" s="7">
        <v>4.0</v>
      </c>
      <c r="F13" s="7" t="s">
        <v>79</v>
      </c>
      <c r="G13" s="7">
        <v>2.0</v>
      </c>
      <c r="H13" s="7" t="s">
        <v>112</v>
      </c>
      <c r="I13" s="7">
        <v>4.0</v>
      </c>
      <c r="J13" s="7" t="s">
        <v>81</v>
      </c>
      <c r="K13" s="7">
        <v>2.0</v>
      </c>
      <c r="L13" s="7" t="s">
        <v>96</v>
      </c>
      <c r="M13" s="7">
        <v>3.0</v>
      </c>
      <c r="N13" s="9" t="s">
        <v>125</v>
      </c>
      <c r="O13" s="7">
        <v>2.0</v>
      </c>
      <c r="P13" s="7" t="s">
        <v>126</v>
      </c>
      <c r="Q13" s="7">
        <v>2.0</v>
      </c>
      <c r="R13" s="7" t="s">
        <v>127</v>
      </c>
      <c r="S13" s="7">
        <v>2.0</v>
      </c>
      <c r="T13" s="7" t="s">
        <v>128</v>
      </c>
      <c r="U13" s="7">
        <v>4.0</v>
      </c>
      <c r="V13" s="7" t="s">
        <v>83</v>
      </c>
      <c r="W13" s="7">
        <v>2.0</v>
      </c>
      <c r="X13" s="11">
        <f t="shared" si="1"/>
        <v>29.2</v>
      </c>
    </row>
    <row r="14">
      <c r="B14" s="1" t="s">
        <v>151</v>
      </c>
      <c r="C14" s="9" t="s">
        <v>130</v>
      </c>
      <c r="D14" s="7">
        <v>20.95</v>
      </c>
      <c r="E14" s="7">
        <v>3.0</v>
      </c>
      <c r="F14" s="7" t="s">
        <v>83</v>
      </c>
      <c r="G14" s="7">
        <v>3.0</v>
      </c>
      <c r="H14" s="7" t="s">
        <v>131</v>
      </c>
      <c r="I14" s="7">
        <v>2.0</v>
      </c>
      <c r="J14" s="7" t="s">
        <v>132</v>
      </c>
      <c r="K14" s="7">
        <v>1.0</v>
      </c>
      <c r="L14" s="7" t="s">
        <v>96</v>
      </c>
      <c r="M14" s="7">
        <v>3.0</v>
      </c>
      <c r="N14" s="9" t="s">
        <v>83</v>
      </c>
      <c r="O14" s="7">
        <v>3.0</v>
      </c>
      <c r="P14" s="7" t="s">
        <v>133</v>
      </c>
      <c r="Q14" s="7">
        <v>1.0</v>
      </c>
      <c r="R14" s="7" t="s">
        <v>134</v>
      </c>
      <c r="S14" s="7">
        <v>1.0</v>
      </c>
      <c r="T14" s="7" t="s">
        <v>135</v>
      </c>
      <c r="U14" s="7">
        <v>5.0</v>
      </c>
      <c r="V14" s="7" t="s">
        <v>79</v>
      </c>
      <c r="W14" s="7">
        <v>1.0</v>
      </c>
      <c r="X14" s="11">
        <f t="shared" si="1"/>
        <v>23.35</v>
      </c>
    </row>
    <row r="15">
      <c r="B15" s="1" t="s">
        <v>152</v>
      </c>
      <c r="C15" s="9" t="s">
        <v>138</v>
      </c>
      <c r="D15" s="7">
        <v>21.95</v>
      </c>
      <c r="E15" s="7">
        <v>3.0</v>
      </c>
      <c r="F15" s="7" t="s">
        <v>83</v>
      </c>
      <c r="G15" s="7">
        <v>3.0</v>
      </c>
      <c r="H15" s="7" t="s">
        <v>139</v>
      </c>
      <c r="I15" s="7">
        <v>4.0</v>
      </c>
      <c r="J15" s="7" t="s">
        <v>89</v>
      </c>
      <c r="K15" s="7">
        <v>3.0</v>
      </c>
      <c r="L15" s="7" t="s">
        <v>96</v>
      </c>
      <c r="M15" s="7">
        <v>3.0</v>
      </c>
      <c r="N15" s="9" t="s">
        <v>83</v>
      </c>
      <c r="O15" s="7">
        <v>3.0</v>
      </c>
      <c r="P15" s="7" t="s">
        <v>126</v>
      </c>
      <c r="Q15" s="7">
        <v>2.0</v>
      </c>
      <c r="R15" s="7" t="s">
        <v>140</v>
      </c>
      <c r="S15" s="7">
        <v>3.0</v>
      </c>
      <c r="T15" s="7" t="s">
        <v>141</v>
      </c>
      <c r="U15" s="7">
        <v>2.0</v>
      </c>
      <c r="V15" s="7" t="s">
        <v>83</v>
      </c>
      <c r="W15" s="7">
        <v>2.0</v>
      </c>
      <c r="X15" s="11">
        <f t="shared" si="1"/>
        <v>30.5</v>
      </c>
    </row>
  </sheetData>
  <mergeCells count="10">
    <mergeCell ref="P4:Q4"/>
    <mergeCell ref="R4:S4"/>
    <mergeCell ref="A3:X3"/>
    <mergeCell ref="D4:E4"/>
    <mergeCell ref="F4:G4"/>
    <mergeCell ref="H4:I4"/>
    <mergeCell ref="J4:K4"/>
    <mergeCell ref="L4:M4"/>
    <mergeCell ref="N4:O4"/>
    <mergeCell ref="V4:W4"/>
  </mergeCells>
  <hyperlinks>
    <hyperlink r:id="rId2" ref="C6"/>
    <hyperlink r:id="rId3" ref="N6"/>
    <hyperlink r:id="rId4" ref="C7"/>
    <hyperlink r:id="rId5" ref="N7"/>
    <hyperlink r:id="rId6" ref="C8"/>
    <hyperlink r:id="rId7" ref="N8"/>
    <hyperlink r:id="rId8" ref="C9"/>
    <hyperlink r:id="rId9" ref="N9"/>
    <hyperlink r:id="rId10" ref="C10"/>
    <hyperlink r:id="rId11" ref="N10"/>
    <hyperlink r:id="rId12" ref="C11"/>
    <hyperlink r:id="rId13" ref="C12"/>
    <hyperlink r:id="rId14" ref="C13"/>
    <hyperlink r:id="rId15" ref="N13"/>
    <hyperlink r:id="rId16" ref="C14"/>
    <hyperlink r:id="rId17" ref="N14"/>
    <hyperlink r:id="rId18" ref="C15"/>
    <hyperlink r:id="rId19" ref="N15"/>
  </hyperlinks>
  <drawing r:id="rId20"/>
  <legacyDrawing r:id="rId2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5.25"/>
    <col customWidth="1" min="8" max="8" width="17.63"/>
    <col customWidth="1" min="9" max="9" width="16.75"/>
    <col customWidth="1" min="10" max="10" width="13.38"/>
    <col customWidth="1" min="11" max="11" width="17.13"/>
    <col customWidth="1" min="13" max="13" width="16.13"/>
    <col customWidth="1" min="14" max="14" width="14.0"/>
  </cols>
  <sheetData>
    <row r="7" ht="27.75" customHeight="1">
      <c r="B7" s="37" t="s">
        <v>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</row>
    <row r="8" ht="36.0" customHeight="1">
      <c r="B8" s="38" t="s">
        <v>153</v>
      </c>
      <c r="C8" s="5"/>
      <c r="D8" s="39">
        <v>0.5</v>
      </c>
      <c r="E8" s="5"/>
      <c r="F8" s="39">
        <v>0.8</v>
      </c>
      <c r="G8" s="5"/>
      <c r="H8" s="39">
        <v>1.0</v>
      </c>
      <c r="I8" s="5"/>
      <c r="J8" s="39">
        <v>1.5</v>
      </c>
      <c r="K8" s="5"/>
      <c r="L8" s="39">
        <v>1.0</v>
      </c>
      <c r="M8" s="5"/>
      <c r="N8" s="39">
        <v>1.0</v>
      </c>
      <c r="O8" s="5"/>
      <c r="P8" s="40"/>
    </row>
    <row r="9" ht="32.25" customHeight="1">
      <c r="B9" s="41" t="s">
        <v>154</v>
      </c>
      <c r="C9" s="5"/>
      <c r="D9" s="42" t="s">
        <v>19</v>
      </c>
      <c r="E9" s="42" t="s">
        <v>155</v>
      </c>
      <c r="F9" s="42" t="s">
        <v>21</v>
      </c>
      <c r="G9" s="42" t="s">
        <v>156</v>
      </c>
      <c r="H9" s="42" t="s">
        <v>22</v>
      </c>
      <c r="I9" s="42" t="s">
        <v>157</v>
      </c>
      <c r="J9" s="42" t="s">
        <v>23</v>
      </c>
      <c r="K9" s="42" t="s">
        <v>158</v>
      </c>
      <c r="L9" s="42" t="s">
        <v>24</v>
      </c>
      <c r="M9" s="42" t="s">
        <v>159</v>
      </c>
      <c r="N9" s="43" t="s">
        <v>160</v>
      </c>
      <c r="O9" s="44" t="s">
        <v>161</v>
      </c>
      <c r="P9" s="45" t="s">
        <v>162</v>
      </c>
    </row>
    <row r="10" ht="42.0" customHeight="1">
      <c r="B10" s="46" t="s">
        <v>42</v>
      </c>
      <c r="C10" s="5"/>
      <c r="D10" s="47">
        <v>9.0</v>
      </c>
      <c r="E10" s="48">
        <v>4.0</v>
      </c>
      <c r="F10" s="48" t="s">
        <v>43</v>
      </c>
      <c r="G10" s="48">
        <v>4.0</v>
      </c>
      <c r="H10" s="48" t="s">
        <v>163</v>
      </c>
      <c r="I10" s="48">
        <v>3.0</v>
      </c>
      <c r="J10" s="48" t="s">
        <v>45</v>
      </c>
      <c r="K10" s="48">
        <v>4.0</v>
      </c>
      <c r="L10" s="48" t="s">
        <v>46</v>
      </c>
      <c r="M10" s="48">
        <v>3.0</v>
      </c>
      <c r="N10" s="49" t="s">
        <v>47</v>
      </c>
      <c r="O10" s="48">
        <v>4.0</v>
      </c>
      <c r="P10" s="50">
        <f>O10*N8+M10*L8+K10*J8+I10*H8+G10*F8+E10*D8</f>
        <v>21.2</v>
      </c>
    </row>
    <row r="11">
      <c r="B11" s="51" t="s">
        <v>35</v>
      </c>
      <c r="C11" s="5"/>
      <c r="D11" s="52">
        <v>14.0</v>
      </c>
      <c r="E11" s="10">
        <v>3.0</v>
      </c>
      <c r="F11" s="10" t="s">
        <v>36</v>
      </c>
      <c r="G11" s="10">
        <v>2.0</v>
      </c>
      <c r="H11" s="53" t="s">
        <v>37</v>
      </c>
      <c r="I11" s="10">
        <v>4.0</v>
      </c>
      <c r="J11" s="10" t="s">
        <v>38</v>
      </c>
      <c r="K11" s="10">
        <v>3.0</v>
      </c>
      <c r="L11" s="10" t="s">
        <v>39</v>
      </c>
      <c r="M11" s="10">
        <v>3.0</v>
      </c>
      <c r="N11" s="53" t="s">
        <v>40</v>
      </c>
      <c r="O11" s="10">
        <v>5.0</v>
      </c>
      <c r="P11" s="54">
        <f>O11*N8+M11*L8+K11*J8+I11*H8+G11*F8+E11*D8</f>
        <v>19.6</v>
      </c>
    </row>
    <row r="12" ht="40.5" customHeight="1">
      <c r="B12" s="51" t="s">
        <v>27</v>
      </c>
      <c r="C12" s="5"/>
      <c r="D12" s="10" t="s">
        <v>28</v>
      </c>
      <c r="E12" s="10">
        <v>5.0</v>
      </c>
      <c r="F12" s="10" t="s">
        <v>164</v>
      </c>
      <c r="G12" s="10">
        <v>3.0</v>
      </c>
      <c r="H12" s="10" t="s">
        <v>30</v>
      </c>
      <c r="I12" s="10">
        <v>2.0</v>
      </c>
      <c r="J12" s="10" t="s">
        <v>31</v>
      </c>
      <c r="K12" s="10">
        <v>4.0</v>
      </c>
      <c r="L12" s="10" t="s">
        <v>32</v>
      </c>
      <c r="M12" s="10">
        <v>3.0</v>
      </c>
      <c r="N12" s="53" t="s">
        <v>33</v>
      </c>
      <c r="O12" s="10">
        <v>1.0</v>
      </c>
      <c r="P12" s="55">
        <f>O12*N8+M12*L8+K12*J8+I12*H8+G12*F8+E12*D8</f>
        <v>16.9</v>
      </c>
    </row>
    <row r="13">
      <c r="B13" s="51" t="s">
        <v>48</v>
      </c>
      <c r="C13" s="5"/>
      <c r="D13" s="52">
        <v>22.0</v>
      </c>
      <c r="E13" s="10">
        <v>2.0</v>
      </c>
      <c r="F13" s="10" t="s">
        <v>49</v>
      </c>
      <c r="G13" s="10">
        <v>5.0</v>
      </c>
      <c r="H13" s="10" t="s">
        <v>30</v>
      </c>
      <c r="I13" s="10">
        <v>2.0</v>
      </c>
      <c r="J13" s="10" t="s">
        <v>50</v>
      </c>
      <c r="K13" s="10">
        <v>5.0</v>
      </c>
      <c r="L13" s="10" t="s">
        <v>51</v>
      </c>
      <c r="M13" s="10">
        <v>3.0</v>
      </c>
      <c r="N13" s="53" t="s">
        <v>52</v>
      </c>
      <c r="O13" s="10">
        <v>3.0</v>
      </c>
      <c r="P13" s="54">
        <f>O13*N8+M13*L8+K13*J8+I13*H8+G13*F8+E13*D8</f>
        <v>20.5</v>
      </c>
    </row>
    <row r="16">
      <c r="A16" s="1" t="s">
        <v>165</v>
      </c>
      <c r="B16" s="56" t="s">
        <v>166</v>
      </c>
    </row>
    <row r="18">
      <c r="B18" s="1" t="s">
        <v>167</v>
      </c>
    </row>
  </sheetData>
  <mergeCells count="13">
    <mergeCell ref="B8:C8"/>
    <mergeCell ref="B9:C9"/>
    <mergeCell ref="B10:C10"/>
    <mergeCell ref="B11:C11"/>
    <mergeCell ref="B12:C12"/>
    <mergeCell ref="B13:C13"/>
    <mergeCell ref="B7:P7"/>
    <mergeCell ref="D8:E8"/>
    <mergeCell ref="F8:G8"/>
    <mergeCell ref="H8:I8"/>
    <mergeCell ref="J8:K8"/>
    <mergeCell ref="L8:M8"/>
    <mergeCell ref="N8:O8"/>
  </mergeCells>
  <hyperlinks>
    <hyperlink r:id="rId1" ref="B10"/>
    <hyperlink r:id="rId2" ref="B11"/>
    <hyperlink r:id="rId3" ref="B12"/>
    <hyperlink r:id="rId4" ref="B13"/>
    <hyperlink r:id="rId5" ref="B16"/>
  </hyperlin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6">
      <c r="B6" s="57" t="s">
        <v>168</v>
      </c>
      <c r="C6" s="58" t="s">
        <v>16</v>
      </c>
      <c r="D6" s="59" t="s">
        <v>169</v>
      </c>
      <c r="E6" s="60" t="s">
        <v>170</v>
      </c>
      <c r="F6" s="61" t="s">
        <v>171</v>
      </c>
      <c r="G6" s="62" t="s">
        <v>172</v>
      </c>
      <c r="H6" s="63" t="s">
        <v>173</v>
      </c>
      <c r="I6" s="64" t="s">
        <v>174</v>
      </c>
      <c r="J6" s="65" t="s">
        <v>175</v>
      </c>
    </row>
    <row r="7">
      <c r="B7" s="66"/>
      <c r="C7" s="67"/>
      <c r="D7" s="68" t="s">
        <v>176</v>
      </c>
      <c r="E7" s="68" t="s">
        <v>177</v>
      </c>
      <c r="F7" s="68" t="s">
        <v>178</v>
      </c>
      <c r="G7" s="69" t="s">
        <v>179</v>
      </c>
      <c r="H7" s="68" t="s">
        <v>180</v>
      </c>
      <c r="I7" s="64" t="s">
        <v>181</v>
      </c>
      <c r="J7" s="68" t="s">
        <v>182</v>
      </c>
    </row>
    <row r="8">
      <c r="B8" s="66"/>
      <c r="C8" s="70">
        <v>1.0</v>
      </c>
      <c r="D8" s="68" t="s">
        <v>183</v>
      </c>
      <c r="E8" s="68" t="s">
        <v>184</v>
      </c>
      <c r="F8" s="68" t="s">
        <v>185</v>
      </c>
      <c r="G8" s="68" t="s">
        <v>186</v>
      </c>
      <c r="H8" s="68" t="s">
        <v>187</v>
      </c>
      <c r="I8" s="68" t="s">
        <v>188</v>
      </c>
      <c r="J8" s="68" t="s">
        <v>189</v>
      </c>
    </row>
    <row r="9">
      <c r="B9" s="66"/>
      <c r="C9" s="71"/>
      <c r="D9" s="68" t="s">
        <v>20</v>
      </c>
      <c r="E9" s="68">
        <v>4.0</v>
      </c>
      <c r="F9" s="68">
        <v>7.0</v>
      </c>
      <c r="G9" s="68">
        <v>8.0</v>
      </c>
      <c r="H9" s="68">
        <v>4.5</v>
      </c>
      <c r="I9" s="68">
        <v>5.0</v>
      </c>
      <c r="J9" s="68">
        <v>4.0</v>
      </c>
    </row>
    <row r="10">
      <c r="B10" s="66"/>
      <c r="C10" s="67">
        <v>1.0</v>
      </c>
      <c r="D10" s="68" t="s">
        <v>190</v>
      </c>
      <c r="E10" s="72" t="s">
        <v>191</v>
      </c>
      <c r="F10" s="68" t="s">
        <v>192</v>
      </c>
      <c r="G10" s="68" t="s">
        <v>193</v>
      </c>
      <c r="H10" s="68" t="s">
        <v>194</v>
      </c>
      <c r="I10" s="68" t="s">
        <v>195</v>
      </c>
      <c r="J10" s="61" t="s">
        <v>196</v>
      </c>
    </row>
    <row r="11">
      <c r="B11" s="66"/>
      <c r="C11" s="71"/>
      <c r="D11" s="68" t="s">
        <v>20</v>
      </c>
      <c r="E11" s="68">
        <v>3.0</v>
      </c>
      <c r="F11" s="68">
        <v>7.5</v>
      </c>
      <c r="G11" s="68">
        <v>9.0</v>
      </c>
      <c r="H11" s="68">
        <v>6.0</v>
      </c>
      <c r="I11" s="68">
        <v>7.0</v>
      </c>
      <c r="J11" s="68">
        <v>0.0</v>
      </c>
    </row>
    <row r="12">
      <c r="B12" s="66"/>
      <c r="C12" s="67">
        <v>1.0</v>
      </c>
      <c r="D12" s="68" t="s">
        <v>197</v>
      </c>
      <c r="E12" s="68" t="s">
        <v>198</v>
      </c>
      <c r="F12" s="68" t="s">
        <v>199</v>
      </c>
      <c r="G12" s="68" t="s">
        <v>200</v>
      </c>
      <c r="H12" s="68" t="s">
        <v>201</v>
      </c>
      <c r="I12" s="68" t="s">
        <v>202</v>
      </c>
      <c r="J12" s="68" t="s">
        <v>203</v>
      </c>
    </row>
    <row r="13">
      <c r="B13" s="66"/>
      <c r="C13" s="71"/>
      <c r="D13" s="68" t="s">
        <v>20</v>
      </c>
      <c r="E13" s="68">
        <v>7.0</v>
      </c>
      <c r="F13" s="68">
        <v>7.0</v>
      </c>
      <c r="G13" s="68">
        <v>6.0</v>
      </c>
      <c r="H13" s="68">
        <v>8.0</v>
      </c>
      <c r="I13" s="68">
        <v>10.0</v>
      </c>
      <c r="J13" s="68">
        <v>10.0</v>
      </c>
    </row>
    <row r="14">
      <c r="B14" s="66"/>
      <c r="C14" s="67">
        <v>0.75</v>
      </c>
      <c r="D14" s="68" t="s">
        <v>204</v>
      </c>
      <c r="E14" s="68" t="s">
        <v>205</v>
      </c>
      <c r="F14" s="68" t="s">
        <v>206</v>
      </c>
      <c r="G14" s="68" t="s">
        <v>207</v>
      </c>
      <c r="H14" s="68" t="s">
        <v>208</v>
      </c>
      <c r="I14" s="68" t="s">
        <v>209</v>
      </c>
      <c r="J14" s="68" t="s">
        <v>210</v>
      </c>
    </row>
    <row r="15">
      <c r="B15" s="66"/>
      <c r="C15" s="71"/>
      <c r="D15" s="68" t="s">
        <v>20</v>
      </c>
      <c r="E15" s="73"/>
      <c r="F15" s="73"/>
      <c r="G15" s="73"/>
      <c r="H15" s="73"/>
      <c r="I15" s="73"/>
      <c r="J15" s="73"/>
    </row>
    <row r="16">
      <c r="B16" s="66"/>
      <c r="C16" s="74">
        <v>2.0</v>
      </c>
      <c r="D16" s="68" t="s">
        <v>211</v>
      </c>
      <c r="E16" s="68" t="s">
        <v>212</v>
      </c>
      <c r="F16" s="68" t="s">
        <v>213</v>
      </c>
      <c r="G16" s="68" t="s">
        <v>214</v>
      </c>
      <c r="H16" s="68" t="s">
        <v>215</v>
      </c>
      <c r="I16" s="68" t="s">
        <v>216</v>
      </c>
      <c r="J16" s="68" t="s">
        <v>217</v>
      </c>
    </row>
    <row r="17">
      <c r="B17" s="66"/>
      <c r="C17" s="71"/>
      <c r="D17" s="68" t="s">
        <v>20</v>
      </c>
      <c r="E17" s="68">
        <v>7.0</v>
      </c>
      <c r="F17" s="68">
        <v>7.0</v>
      </c>
      <c r="G17" s="68">
        <v>9.0</v>
      </c>
      <c r="H17" s="68">
        <v>8.0</v>
      </c>
      <c r="I17" s="68">
        <v>7.0</v>
      </c>
      <c r="J17" s="68">
        <v>7.0</v>
      </c>
    </row>
    <row r="18">
      <c r="B18" s="66"/>
      <c r="C18" s="67">
        <v>2.0</v>
      </c>
      <c r="D18" s="68" t="s">
        <v>4</v>
      </c>
      <c r="E18" s="72" t="s">
        <v>218</v>
      </c>
      <c r="F18" s="68" t="s">
        <v>219</v>
      </c>
      <c r="G18" s="68" t="s">
        <v>83</v>
      </c>
      <c r="H18" s="68" t="s">
        <v>220</v>
      </c>
      <c r="I18" s="64" t="s">
        <v>221</v>
      </c>
      <c r="J18" s="64" t="s">
        <v>222</v>
      </c>
    </row>
    <row r="19">
      <c r="B19" s="66"/>
      <c r="C19" s="71"/>
      <c r="D19" s="68" t="s">
        <v>20</v>
      </c>
      <c r="E19" s="68">
        <v>5.0</v>
      </c>
      <c r="F19" s="68">
        <v>5.0</v>
      </c>
      <c r="G19" s="68">
        <v>10.0</v>
      </c>
      <c r="H19" s="68">
        <v>5.0</v>
      </c>
      <c r="I19" s="68">
        <v>0.0</v>
      </c>
      <c r="J19" s="68">
        <v>0.0</v>
      </c>
    </row>
    <row r="20">
      <c r="B20" s="66"/>
      <c r="C20" s="75">
        <v>0.75</v>
      </c>
      <c r="D20" s="68" t="s">
        <v>3</v>
      </c>
      <c r="E20" s="76" t="s">
        <v>223</v>
      </c>
      <c r="F20" s="68" t="s">
        <v>224</v>
      </c>
      <c r="G20" s="68" t="s">
        <v>225</v>
      </c>
      <c r="H20" s="68" t="s">
        <v>226</v>
      </c>
      <c r="I20" s="68" t="s">
        <v>227</v>
      </c>
      <c r="J20" s="68" t="s">
        <v>228</v>
      </c>
    </row>
    <row r="21">
      <c r="B21" s="66"/>
      <c r="C21" s="71"/>
      <c r="D21" s="77" t="s">
        <v>20</v>
      </c>
      <c r="E21" s="77">
        <v>7.0</v>
      </c>
      <c r="F21" s="77">
        <v>3.0</v>
      </c>
      <c r="G21" s="77">
        <v>7.0</v>
      </c>
      <c r="H21" s="77">
        <v>8.0</v>
      </c>
      <c r="I21" s="77">
        <v>10.0</v>
      </c>
      <c r="J21" s="77">
        <v>10.0</v>
      </c>
    </row>
    <row r="22">
      <c r="B22" s="66"/>
      <c r="C22" s="78">
        <v>0.0</v>
      </c>
      <c r="D22" s="79" t="s">
        <v>229</v>
      </c>
      <c r="E22" s="79" t="s">
        <v>230</v>
      </c>
      <c r="F22" s="79" t="s">
        <v>231</v>
      </c>
      <c r="G22" s="79" t="s">
        <v>232</v>
      </c>
      <c r="H22" s="79" t="s">
        <v>233</v>
      </c>
      <c r="I22" s="79" t="s">
        <v>234</v>
      </c>
      <c r="J22" s="80" t="s">
        <v>235</v>
      </c>
    </row>
    <row r="23">
      <c r="B23" s="66"/>
      <c r="C23" s="81"/>
      <c r="D23" s="79" t="s">
        <v>20</v>
      </c>
      <c r="E23" s="82"/>
      <c r="F23" s="82"/>
      <c r="G23" s="82"/>
      <c r="H23" s="82"/>
      <c r="I23" s="82"/>
      <c r="J23" s="82"/>
    </row>
    <row r="24">
      <c r="B24" s="66"/>
      <c r="C24" s="78">
        <v>1.0</v>
      </c>
      <c r="D24" s="79" t="s">
        <v>236</v>
      </c>
      <c r="E24" s="79" t="s">
        <v>237</v>
      </c>
      <c r="F24" s="79" t="s">
        <v>238</v>
      </c>
      <c r="G24" s="79" t="s">
        <v>239</v>
      </c>
      <c r="H24" s="79" t="s">
        <v>240</v>
      </c>
      <c r="I24" s="79" t="s">
        <v>241</v>
      </c>
      <c r="J24" s="79" t="s">
        <v>242</v>
      </c>
    </row>
    <row r="25">
      <c r="B25" s="66"/>
      <c r="C25" s="81"/>
      <c r="D25" s="82"/>
      <c r="E25" s="82"/>
      <c r="F25" s="82"/>
      <c r="G25" s="82"/>
      <c r="H25" s="82"/>
      <c r="I25" s="82"/>
      <c r="J25" s="82"/>
    </row>
    <row r="26">
      <c r="B26" s="66"/>
      <c r="C26" s="78">
        <v>1.0</v>
      </c>
      <c r="D26" s="79" t="s">
        <v>243</v>
      </c>
      <c r="E26" s="79" t="s">
        <v>244</v>
      </c>
      <c r="F26" s="79" t="s">
        <v>245</v>
      </c>
      <c r="G26" s="79" t="s">
        <v>246</v>
      </c>
      <c r="H26" s="79" t="s">
        <v>247</v>
      </c>
      <c r="I26" s="79" t="s">
        <v>248</v>
      </c>
      <c r="J26" s="79" t="s">
        <v>249</v>
      </c>
    </row>
    <row r="27">
      <c r="B27" s="66"/>
      <c r="C27" s="81"/>
      <c r="D27" s="79" t="s">
        <v>20</v>
      </c>
      <c r="E27" s="79">
        <v>8.0</v>
      </c>
      <c r="F27" s="79">
        <v>7.0</v>
      </c>
      <c r="G27" s="79">
        <v>8.0</v>
      </c>
      <c r="H27" s="79">
        <v>9.0</v>
      </c>
      <c r="I27" s="79">
        <v>6.0</v>
      </c>
      <c r="J27" s="79">
        <v>10.0</v>
      </c>
    </row>
    <row r="28">
      <c r="B28" s="66"/>
      <c r="C28" s="78">
        <v>1.0</v>
      </c>
      <c r="D28" s="79" t="s">
        <v>250</v>
      </c>
      <c r="E28" s="79" t="s">
        <v>251</v>
      </c>
      <c r="F28" s="79" t="s">
        <v>252</v>
      </c>
      <c r="G28" s="79" t="s">
        <v>253</v>
      </c>
      <c r="H28" s="79" t="s">
        <v>254</v>
      </c>
      <c r="I28" s="79" t="s">
        <v>255</v>
      </c>
      <c r="J28" s="83" t="s">
        <v>256</v>
      </c>
    </row>
    <row r="29">
      <c r="B29" s="71"/>
      <c r="C29" s="81"/>
      <c r="D29" s="84" t="s">
        <v>20</v>
      </c>
      <c r="E29" s="84">
        <v>8.0</v>
      </c>
      <c r="F29" s="84">
        <v>5.0</v>
      </c>
      <c r="G29" s="84">
        <v>8.0</v>
      </c>
      <c r="H29" s="84">
        <v>6.0</v>
      </c>
      <c r="I29" s="84">
        <v>10.0</v>
      </c>
      <c r="J29" s="84">
        <v>0.0</v>
      </c>
    </row>
    <row r="30">
      <c r="D30" s="85" t="s">
        <v>257</v>
      </c>
      <c r="E30" s="86">
        <f>E29*C28+E27*C26+E25*C24+E23*C22+E21*C20+E19*C18+E17*C16+E15*C14+E13*C12+E11*C10+E9*C8</f>
        <v>59.25</v>
      </c>
      <c r="F30" s="86">
        <f>F29*C28+F27*C26+F25*C24+F23*C22+F21*C20+F19*C18+F17*C16+F15*C14+F13*C12+F11*C10+F9*C8</f>
        <v>59.75</v>
      </c>
      <c r="G30" s="86">
        <f>G29*C28+G27*C26+G25*C24+G23*C22+G21*C20+G19*C18+G17*C16+G15*C14+G13*C12+G11*C10+G9*C8</f>
        <v>82.25</v>
      </c>
      <c r="H30" s="86">
        <f>H29*C28+H27*C26+H25*C24+H23*C22+H21*C20+H19*C18+H17*C16+H15*C14+H13*C12+H11*C10+H9*C8</f>
        <v>65.5</v>
      </c>
      <c r="I30" s="86">
        <f>I29*C28+I27*C26+I25*C24+I23*C22+I21*C20+I19*C18+I17*C16+I15*C14+I13*C12+I11*C10+I9*C8</f>
        <v>59.5</v>
      </c>
      <c r="J30" s="85" t="s">
        <v>258</v>
      </c>
    </row>
    <row r="33">
      <c r="A33" s="87" t="s">
        <v>56</v>
      </c>
      <c r="B33" s="88" t="s">
        <v>14</v>
      </c>
      <c r="C33" s="89" t="s">
        <v>16</v>
      </c>
      <c r="D33" s="89" t="s">
        <v>18</v>
      </c>
      <c r="E33" s="90" t="s">
        <v>259</v>
      </c>
      <c r="F33" s="91" t="s">
        <v>260</v>
      </c>
      <c r="G33" s="92" t="s">
        <v>261</v>
      </c>
      <c r="H33" s="91" t="s">
        <v>262</v>
      </c>
      <c r="I33" s="93" t="s">
        <v>263</v>
      </c>
      <c r="J33" s="93" t="s">
        <v>264</v>
      </c>
      <c r="K33" s="87" t="s">
        <v>265</v>
      </c>
      <c r="L33" s="2"/>
    </row>
    <row r="34">
      <c r="B34" s="66"/>
      <c r="C34" s="94">
        <v>1.0</v>
      </c>
      <c r="D34" s="68" t="s">
        <v>19</v>
      </c>
      <c r="E34" s="90" t="s">
        <v>266</v>
      </c>
      <c r="F34" s="68" t="s">
        <v>267</v>
      </c>
      <c r="G34" s="68">
        <v>20.99</v>
      </c>
      <c r="H34" s="68" t="s">
        <v>268</v>
      </c>
      <c r="I34" s="95">
        <v>15.5</v>
      </c>
      <c r="J34" s="68" t="s">
        <v>269</v>
      </c>
    </row>
    <row r="35">
      <c r="B35" s="66"/>
      <c r="C35" s="71"/>
      <c r="D35" s="68" t="s">
        <v>20</v>
      </c>
      <c r="E35" s="96"/>
      <c r="F35" s="68">
        <v>8.0</v>
      </c>
      <c r="G35" s="68">
        <v>8.0</v>
      </c>
      <c r="H35" s="68">
        <v>8.0</v>
      </c>
      <c r="I35" s="68">
        <v>8.0</v>
      </c>
      <c r="J35" s="68">
        <v>8.0</v>
      </c>
    </row>
    <row r="36">
      <c r="A36" s="1" t="s">
        <v>270</v>
      </c>
      <c r="B36" s="66"/>
      <c r="C36" s="94">
        <v>0.8</v>
      </c>
      <c r="D36" s="68" t="s">
        <v>21</v>
      </c>
      <c r="E36" s="90" t="s">
        <v>271</v>
      </c>
      <c r="F36" s="68" t="s">
        <v>272</v>
      </c>
      <c r="G36" s="68" t="s">
        <v>273</v>
      </c>
      <c r="H36" s="68" t="s">
        <v>274</v>
      </c>
      <c r="I36" s="68" t="s">
        <v>275</v>
      </c>
      <c r="J36" s="68" t="s">
        <v>276</v>
      </c>
    </row>
    <row r="37">
      <c r="B37" s="66"/>
      <c r="C37" s="71"/>
      <c r="D37" s="68" t="s">
        <v>20</v>
      </c>
      <c r="E37" s="96"/>
      <c r="F37" s="68">
        <v>10.0</v>
      </c>
      <c r="G37" s="68">
        <v>10.0</v>
      </c>
      <c r="H37" s="68">
        <v>10.0</v>
      </c>
      <c r="I37" s="68">
        <v>10.0</v>
      </c>
      <c r="J37" s="68">
        <v>10.0</v>
      </c>
    </row>
    <row r="38">
      <c r="B38" s="66"/>
      <c r="C38" s="94"/>
      <c r="D38" s="68" t="s">
        <v>277</v>
      </c>
      <c r="E38" s="90" t="s">
        <v>278</v>
      </c>
      <c r="F38" s="91" t="s">
        <v>279</v>
      </c>
      <c r="G38" s="91" t="s">
        <v>280</v>
      </c>
      <c r="H38" s="91" t="s">
        <v>281</v>
      </c>
      <c r="I38" s="73"/>
      <c r="J38" s="73"/>
    </row>
    <row r="39">
      <c r="B39" s="66"/>
      <c r="C39" s="71"/>
      <c r="D39" s="68"/>
      <c r="E39" s="73"/>
      <c r="F39" s="68">
        <v>8.0</v>
      </c>
      <c r="G39" s="97">
        <v>8.0</v>
      </c>
      <c r="H39" s="68">
        <v>8.0</v>
      </c>
      <c r="I39" s="73"/>
      <c r="J39" s="73"/>
    </row>
    <row r="40">
      <c r="B40" s="66"/>
      <c r="C40" s="94">
        <v>2.0</v>
      </c>
      <c r="D40" s="68" t="s">
        <v>76</v>
      </c>
      <c r="E40" s="73"/>
      <c r="F40" s="68" t="s">
        <v>282</v>
      </c>
      <c r="G40" s="68" t="s">
        <v>283</v>
      </c>
      <c r="H40" s="68" t="s">
        <v>284</v>
      </c>
      <c r="I40" s="73"/>
      <c r="J40" s="73"/>
    </row>
    <row r="41">
      <c r="B41" s="66"/>
      <c r="C41" s="71"/>
      <c r="D41" s="68" t="s">
        <v>20</v>
      </c>
      <c r="E41" s="73"/>
      <c r="F41" s="68">
        <v>8.0</v>
      </c>
      <c r="G41" s="68">
        <v>8.0</v>
      </c>
      <c r="H41" s="68">
        <v>8.0</v>
      </c>
      <c r="I41" s="73"/>
      <c r="J41" s="73"/>
    </row>
    <row r="42">
      <c r="B42" s="66"/>
      <c r="C42" s="94">
        <v>1.5</v>
      </c>
      <c r="D42" s="68" t="s">
        <v>285</v>
      </c>
      <c r="E42" s="68"/>
      <c r="F42" s="68" t="s">
        <v>286</v>
      </c>
      <c r="G42" s="68" t="s">
        <v>287</v>
      </c>
      <c r="H42" s="68" t="s">
        <v>288</v>
      </c>
      <c r="I42" s="68" t="s">
        <v>288</v>
      </c>
      <c r="J42" s="68" t="s">
        <v>289</v>
      </c>
      <c r="K42" s="22" t="s">
        <v>290</v>
      </c>
    </row>
    <row r="43">
      <c r="B43" s="66"/>
      <c r="C43" s="71"/>
      <c r="D43" s="68" t="s">
        <v>20</v>
      </c>
      <c r="E43" s="73"/>
      <c r="F43" s="68">
        <v>10.0</v>
      </c>
      <c r="G43" s="68">
        <v>10.0</v>
      </c>
      <c r="H43" s="68">
        <v>10.0</v>
      </c>
      <c r="I43" s="68">
        <v>10.0</v>
      </c>
      <c r="J43" s="68">
        <v>10.0</v>
      </c>
    </row>
    <row r="44">
      <c r="B44" s="66"/>
      <c r="C44" s="94">
        <v>1.0</v>
      </c>
      <c r="D44" s="68" t="s">
        <v>291</v>
      </c>
      <c r="E44" s="73"/>
      <c r="F44" s="68" t="s">
        <v>292</v>
      </c>
      <c r="G44" s="68" t="s">
        <v>293</v>
      </c>
      <c r="H44" s="68" t="s">
        <v>294</v>
      </c>
      <c r="I44" s="61" t="s">
        <v>295</v>
      </c>
      <c r="J44" s="61" t="s">
        <v>296</v>
      </c>
    </row>
    <row r="45">
      <c r="B45" s="66"/>
      <c r="C45" s="71"/>
      <c r="D45" s="68" t="s">
        <v>20</v>
      </c>
      <c r="E45" s="73"/>
      <c r="F45" s="68">
        <v>10.0</v>
      </c>
      <c r="G45" s="68">
        <v>10.0</v>
      </c>
      <c r="H45" s="68">
        <v>10.0</v>
      </c>
      <c r="I45" s="68">
        <v>0.0</v>
      </c>
      <c r="J45" s="61">
        <v>5.0</v>
      </c>
    </row>
    <row r="46">
      <c r="B46" s="66"/>
      <c r="C46" s="94">
        <v>1.0</v>
      </c>
      <c r="D46" s="68" t="s">
        <v>297</v>
      </c>
      <c r="E46" s="73"/>
      <c r="F46" s="68" t="s">
        <v>298</v>
      </c>
      <c r="G46" s="68" t="s">
        <v>299</v>
      </c>
      <c r="H46" s="68" t="s">
        <v>299</v>
      </c>
      <c r="I46" s="61" t="s">
        <v>300</v>
      </c>
      <c r="J46" s="61" t="s">
        <v>301</v>
      </c>
    </row>
    <row r="47">
      <c r="B47" s="71"/>
      <c r="C47" s="71"/>
      <c r="D47" s="59" t="s">
        <v>20</v>
      </c>
      <c r="E47" s="98"/>
      <c r="F47" s="59">
        <v>10.0</v>
      </c>
      <c r="G47" s="59">
        <v>10.0</v>
      </c>
      <c r="H47" s="59">
        <v>10.0</v>
      </c>
      <c r="I47" s="59">
        <v>0.0</v>
      </c>
      <c r="J47" s="99">
        <v>5.0</v>
      </c>
    </row>
    <row r="48">
      <c r="B48" s="100"/>
      <c r="C48" s="100"/>
      <c r="D48" s="101" t="s">
        <v>257</v>
      </c>
      <c r="E48" s="102"/>
      <c r="F48" s="102">
        <f>F47*C46+F45*C44+F43*C42+F41*C40+F37*C36+F35*C34</f>
        <v>67</v>
      </c>
      <c r="G48" s="102">
        <f>G47*C46+G45*C44+G43*C42+G41*C40+G37*C36+G35*C34</f>
        <v>67</v>
      </c>
      <c r="H48" s="102">
        <f>H47*C46+H45*C44+H43*C42+H41*C40+H37*C36+H35*C34</f>
        <v>67</v>
      </c>
      <c r="I48" s="101" t="s">
        <v>258</v>
      </c>
      <c r="J48" s="101" t="s">
        <v>258</v>
      </c>
      <c r="K48" s="100"/>
      <c r="L48" s="100"/>
      <c r="M48" s="100"/>
      <c r="N48" s="100"/>
      <c r="O48" s="100"/>
      <c r="P48" s="100"/>
    </row>
    <row r="49">
      <c r="B49" s="100"/>
      <c r="C49" s="103" t="s">
        <v>302</v>
      </c>
      <c r="D49" s="100"/>
      <c r="E49" s="100"/>
      <c r="F49" s="104" t="s">
        <v>303</v>
      </c>
      <c r="G49" s="105" t="s">
        <v>304</v>
      </c>
      <c r="H49" s="105" t="s">
        <v>305</v>
      </c>
      <c r="I49" s="100"/>
      <c r="J49" s="100"/>
      <c r="K49" s="100"/>
      <c r="L49" s="100"/>
      <c r="M49" s="100"/>
      <c r="N49" s="100"/>
      <c r="O49" s="100"/>
      <c r="P49" s="100"/>
    </row>
    <row r="50">
      <c r="C50" s="106" t="s">
        <v>306</v>
      </c>
      <c r="G50" s="107" t="s">
        <v>307</v>
      </c>
    </row>
  </sheetData>
  <mergeCells count="20">
    <mergeCell ref="C20:C21"/>
    <mergeCell ref="C22:C23"/>
    <mergeCell ref="C24:C25"/>
    <mergeCell ref="C26:C27"/>
    <mergeCell ref="B6:B29"/>
    <mergeCell ref="B33:B47"/>
    <mergeCell ref="C34:C35"/>
    <mergeCell ref="C36:C37"/>
    <mergeCell ref="C38:C39"/>
    <mergeCell ref="C40:C41"/>
    <mergeCell ref="C42:C43"/>
    <mergeCell ref="C44:C45"/>
    <mergeCell ref="C46:C47"/>
    <mergeCell ref="C8:C9"/>
    <mergeCell ref="C10:C11"/>
    <mergeCell ref="C12:C13"/>
    <mergeCell ref="C14:C15"/>
    <mergeCell ref="C16:C17"/>
    <mergeCell ref="C18:C19"/>
    <mergeCell ref="C28:C29"/>
  </mergeCells>
  <hyperlinks>
    <hyperlink r:id="rId1" ref="J22"/>
    <hyperlink r:id="rId2" ref="E33"/>
    <hyperlink r:id="rId3" ref="F33"/>
    <hyperlink r:id="rId4" ref="G33"/>
    <hyperlink r:id="rId5" ref="H33"/>
    <hyperlink r:id="rId6" ref="I33"/>
    <hyperlink r:id="rId7" ref="J33"/>
    <hyperlink r:id="rId8" ref="E34"/>
    <hyperlink r:id="rId9" ref="E36"/>
    <hyperlink r:id="rId10" ref="E38"/>
    <hyperlink r:id="rId11" ref="F38"/>
    <hyperlink r:id="rId12" ref="G38"/>
    <hyperlink r:id="rId13" ref="H38"/>
    <hyperlink r:id="rId14" ref="G49"/>
    <hyperlink r:id="rId15" ref="H49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0.38"/>
    <col customWidth="1" min="4" max="4" width="3.38"/>
    <col customWidth="1" min="5" max="5" width="18.75"/>
    <col customWidth="1" min="6" max="6" width="3.25"/>
    <col customWidth="1" min="7" max="7" width="14.88"/>
    <col customWidth="1" min="8" max="8" width="3.63"/>
    <col customWidth="1" min="9" max="9" width="21.38"/>
    <col customWidth="1" min="10" max="10" width="2.88"/>
    <col customWidth="1" min="11" max="11" width="16.75"/>
    <col customWidth="1" min="12" max="12" width="3.25"/>
    <col customWidth="1" min="13" max="13" width="15.5"/>
    <col customWidth="1" min="14" max="14" width="3.25"/>
    <col customWidth="1" min="15" max="15" width="23.75"/>
    <col customWidth="1" min="16" max="16" width="2.75"/>
    <col customWidth="1" min="17" max="17" width="35.0"/>
    <col customWidth="1" min="18" max="18" width="31.88"/>
    <col customWidth="1" min="19" max="19" width="33.13"/>
    <col customWidth="1" min="21" max="21" width="32.25"/>
  </cols>
  <sheetData>
    <row r="1">
      <c r="B1" s="108" t="s">
        <v>308</v>
      </c>
    </row>
    <row r="2">
      <c r="B2" s="8" t="s">
        <v>16</v>
      </c>
      <c r="C2" s="8">
        <v>1.0</v>
      </c>
      <c r="D2" s="5"/>
      <c r="E2" s="8">
        <v>1.0</v>
      </c>
      <c r="F2" s="5"/>
      <c r="G2" s="8">
        <v>0.75</v>
      </c>
      <c r="H2" s="5"/>
      <c r="I2" s="8">
        <v>1.0</v>
      </c>
      <c r="J2" s="5"/>
      <c r="K2" s="8">
        <v>1.0</v>
      </c>
      <c r="L2" s="5"/>
      <c r="M2" s="8">
        <v>1.5</v>
      </c>
      <c r="N2" s="5"/>
      <c r="O2" s="8">
        <v>2.0</v>
      </c>
      <c r="P2" s="5"/>
      <c r="Q2" s="109"/>
      <c r="R2" s="4"/>
      <c r="S2" s="5"/>
      <c r="T2" s="110" t="s">
        <v>17</v>
      </c>
    </row>
    <row r="3">
      <c r="B3" s="111" t="s">
        <v>309</v>
      </c>
      <c r="C3" s="7" t="s">
        <v>310</v>
      </c>
      <c r="D3" s="7" t="s">
        <v>20</v>
      </c>
      <c r="E3" s="7" t="s">
        <v>311</v>
      </c>
      <c r="F3" s="7" t="s">
        <v>20</v>
      </c>
      <c r="G3" s="7" t="s">
        <v>312</v>
      </c>
      <c r="H3" s="7" t="s">
        <v>20</v>
      </c>
      <c r="I3" s="7" t="s">
        <v>313</v>
      </c>
      <c r="J3" s="7" t="s">
        <v>20</v>
      </c>
      <c r="K3" s="7" t="s">
        <v>70</v>
      </c>
      <c r="L3" s="7" t="s">
        <v>20</v>
      </c>
      <c r="M3" s="7" t="s">
        <v>314</v>
      </c>
      <c r="N3" s="7" t="s">
        <v>20</v>
      </c>
      <c r="O3" s="7" t="s">
        <v>315</v>
      </c>
      <c r="P3" s="7" t="s">
        <v>20</v>
      </c>
      <c r="Q3" s="112" t="s">
        <v>316</v>
      </c>
      <c r="R3" s="4"/>
      <c r="S3" s="5"/>
      <c r="T3" s="71"/>
    </row>
    <row r="4">
      <c r="B4" s="113" t="s">
        <v>317</v>
      </c>
      <c r="C4" s="114">
        <v>8.99</v>
      </c>
      <c r="D4" s="115">
        <v>2.0</v>
      </c>
      <c r="E4" s="115" t="s">
        <v>318</v>
      </c>
      <c r="F4" s="115">
        <v>1.0</v>
      </c>
      <c r="G4" s="115" t="s">
        <v>319</v>
      </c>
      <c r="H4" s="115">
        <v>4.0</v>
      </c>
      <c r="I4" s="115" t="s">
        <v>320</v>
      </c>
      <c r="J4" s="115">
        <v>5.0</v>
      </c>
      <c r="K4" s="115" t="s">
        <v>321</v>
      </c>
      <c r="L4" s="115">
        <v>3.0</v>
      </c>
      <c r="M4" s="115" t="s">
        <v>322</v>
      </c>
      <c r="N4" s="115">
        <v>5.0</v>
      </c>
      <c r="O4" s="115" t="s">
        <v>323</v>
      </c>
      <c r="P4" s="115">
        <v>5.0</v>
      </c>
      <c r="Q4" s="116" t="s">
        <v>324</v>
      </c>
      <c r="R4" s="4"/>
      <c r="S4" s="5"/>
      <c r="T4" s="117">
        <v>31.5</v>
      </c>
    </row>
    <row r="5">
      <c r="B5" s="118" t="s">
        <v>325</v>
      </c>
      <c r="C5" s="119">
        <v>0.79</v>
      </c>
      <c r="D5" s="119">
        <v>4.0</v>
      </c>
      <c r="E5" s="119" t="s">
        <v>326</v>
      </c>
      <c r="F5" s="119">
        <v>4.0</v>
      </c>
      <c r="G5" s="119" t="s">
        <v>327</v>
      </c>
      <c r="H5" s="119">
        <v>3.0</v>
      </c>
      <c r="I5" s="120" t="s">
        <v>328</v>
      </c>
      <c r="J5" s="120">
        <v>3.0</v>
      </c>
      <c r="K5" s="120" t="s">
        <v>329</v>
      </c>
      <c r="L5" s="120">
        <v>5.0</v>
      </c>
      <c r="M5" s="120" t="s">
        <v>330</v>
      </c>
      <c r="N5" s="120">
        <v>3.0</v>
      </c>
      <c r="O5" s="120" t="s">
        <v>331</v>
      </c>
      <c r="P5" s="120">
        <v>2.0</v>
      </c>
      <c r="Q5" s="121"/>
      <c r="R5" s="4"/>
      <c r="S5" s="5"/>
      <c r="T5" s="122">
        <v>26.75</v>
      </c>
    </row>
    <row r="6">
      <c r="B6" s="56" t="s">
        <v>332</v>
      </c>
      <c r="C6" s="120">
        <v>0.5</v>
      </c>
      <c r="D6" s="120">
        <v>5.0</v>
      </c>
      <c r="E6" s="120" t="s">
        <v>333</v>
      </c>
      <c r="F6" s="120">
        <v>3.0</v>
      </c>
      <c r="G6" s="120" t="s">
        <v>334</v>
      </c>
      <c r="H6" s="120">
        <v>4.0</v>
      </c>
      <c r="I6" s="120" t="s">
        <v>335</v>
      </c>
      <c r="J6" s="120">
        <v>3.0</v>
      </c>
      <c r="K6" s="120" t="s">
        <v>321</v>
      </c>
      <c r="L6" s="120">
        <v>3.0</v>
      </c>
      <c r="M6" s="120" t="s">
        <v>330</v>
      </c>
      <c r="N6" s="120">
        <v>3.0</v>
      </c>
      <c r="O6" s="120" t="s">
        <v>331</v>
      </c>
      <c r="P6" s="120">
        <v>2.0</v>
      </c>
      <c r="Q6" s="121"/>
      <c r="R6" s="4"/>
      <c r="S6" s="5"/>
      <c r="T6" s="122">
        <v>25.5</v>
      </c>
    </row>
    <row r="7">
      <c r="B7" s="56" t="s">
        <v>336</v>
      </c>
      <c r="C7" s="120">
        <v>2.1</v>
      </c>
      <c r="D7" s="120">
        <v>3.0</v>
      </c>
      <c r="E7" s="120" t="s">
        <v>337</v>
      </c>
      <c r="F7" s="120">
        <v>5.0</v>
      </c>
      <c r="G7" s="120" t="s">
        <v>338</v>
      </c>
      <c r="H7" s="120">
        <v>5.0</v>
      </c>
      <c r="I7" s="120" t="s">
        <v>339</v>
      </c>
      <c r="J7" s="120">
        <v>1.0</v>
      </c>
      <c r="K7" s="120" t="s">
        <v>340</v>
      </c>
      <c r="L7" s="120">
        <v>5.0</v>
      </c>
      <c r="M7" s="120" t="s">
        <v>341</v>
      </c>
      <c r="N7" s="120">
        <v>2.0</v>
      </c>
      <c r="O7" s="120" t="s">
        <v>331</v>
      </c>
      <c r="P7" s="120">
        <v>2.0</v>
      </c>
      <c r="Q7" s="112" t="s">
        <v>342</v>
      </c>
      <c r="R7" s="4"/>
      <c r="S7" s="5"/>
      <c r="T7" s="122">
        <v>26.0</v>
      </c>
    </row>
    <row r="8">
      <c r="B8" s="123" t="s">
        <v>343</v>
      </c>
      <c r="C8" s="124">
        <v>0.24</v>
      </c>
      <c r="D8" s="124">
        <v>5.0</v>
      </c>
      <c r="E8" s="124" t="s">
        <v>344</v>
      </c>
      <c r="F8" s="124">
        <v>5.0</v>
      </c>
      <c r="G8" s="124" t="s">
        <v>345</v>
      </c>
      <c r="H8" s="124">
        <v>3.0</v>
      </c>
      <c r="I8" s="124" t="s">
        <v>328</v>
      </c>
      <c r="J8" s="124">
        <v>3.0</v>
      </c>
      <c r="K8" s="124" t="s">
        <v>321</v>
      </c>
      <c r="L8" s="124">
        <v>3.0</v>
      </c>
      <c r="M8" s="124" t="s">
        <v>330</v>
      </c>
      <c r="N8" s="124">
        <v>3.0</v>
      </c>
      <c r="O8" s="124" t="s">
        <v>331</v>
      </c>
      <c r="P8" s="124">
        <v>2.0</v>
      </c>
      <c r="Q8" s="125" t="s">
        <v>346</v>
      </c>
      <c r="R8" s="4"/>
      <c r="S8" s="5"/>
      <c r="T8" s="126">
        <v>27.5</v>
      </c>
    </row>
    <row r="9"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</row>
    <row r="12">
      <c r="B12" s="128" t="s">
        <v>347</v>
      </c>
      <c r="T12" s="27"/>
      <c r="U12" s="27"/>
    </row>
    <row r="13">
      <c r="B13" s="8" t="s">
        <v>16</v>
      </c>
      <c r="C13" s="8">
        <v>1.0</v>
      </c>
      <c r="D13" s="4"/>
      <c r="E13" s="8">
        <v>1.0</v>
      </c>
      <c r="F13" s="5"/>
      <c r="G13" s="8">
        <v>1.0</v>
      </c>
      <c r="H13" s="5"/>
      <c r="I13" s="8">
        <v>1.0</v>
      </c>
      <c r="J13" s="5"/>
      <c r="K13" s="8">
        <v>1.0</v>
      </c>
      <c r="L13" s="4"/>
      <c r="M13" s="8">
        <v>1.0</v>
      </c>
      <c r="N13" s="5"/>
      <c r="O13" s="8">
        <v>1.25</v>
      </c>
      <c r="P13" s="4"/>
      <c r="Q13" s="109"/>
      <c r="R13" s="5"/>
      <c r="S13" s="110" t="s">
        <v>17</v>
      </c>
    </row>
    <row r="14">
      <c r="B14" s="111" t="s">
        <v>309</v>
      </c>
      <c r="C14" s="7" t="s">
        <v>310</v>
      </c>
      <c r="D14" s="7" t="s">
        <v>20</v>
      </c>
      <c r="E14" s="7" t="s">
        <v>348</v>
      </c>
      <c r="F14" s="7" t="s">
        <v>20</v>
      </c>
      <c r="G14" s="7" t="s">
        <v>349</v>
      </c>
      <c r="H14" s="7" t="s">
        <v>20</v>
      </c>
      <c r="I14" s="7" t="s">
        <v>350</v>
      </c>
      <c r="J14" s="7" t="s">
        <v>20</v>
      </c>
      <c r="K14" s="7" t="s">
        <v>351</v>
      </c>
      <c r="L14" s="7" t="s">
        <v>20</v>
      </c>
      <c r="M14" s="7" t="s">
        <v>352</v>
      </c>
      <c r="N14" s="7" t="s">
        <v>20</v>
      </c>
      <c r="O14" s="7" t="s">
        <v>353</v>
      </c>
      <c r="P14" s="7" t="s">
        <v>20</v>
      </c>
      <c r="Q14" s="112" t="s">
        <v>316</v>
      </c>
      <c r="R14" s="5"/>
      <c r="S14" s="71"/>
    </row>
    <row r="15">
      <c r="B15" s="113" t="s">
        <v>354</v>
      </c>
      <c r="C15" s="115">
        <v>7.99</v>
      </c>
      <c r="D15" s="115">
        <v>3.0</v>
      </c>
      <c r="E15" s="115" t="s">
        <v>355</v>
      </c>
      <c r="F15" s="115">
        <v>3.0</v>
      </c>
      <c r="G15" s="129">
        <v>46154.0</v>
      </c>
      <c r="H15" s="115">
        <v>5.0</v>
      </c>
      <c r="I15" s="115" t="s">
        <v>356</v>
      </c>
      <c r="J15" s="115">
        <v>4.0</v>
      </c>
      <c r="K15" s="115" t="s">
        <v>357</v>
      </c>
      <c r="L15" s="115" t="s">
        <v>68</v>
      </c>
      <c r="M15" s="115" t="s">
        <v>357</v>
      </c>
      <c r="N15" s="115" t="s">
        <v>68</v>
      </c>
      <c r="O15" s="115" t="s">
        <v>358</v>
      </c>
      <c r="P15" s="130">
        <v>5.0</v>
      </c>
      <c r="Q15" s="131" t="s">
        <v>359</v>
      </c>
      <c r="S15" s="117">
        <v>21.25</v>
      </c>
    </row>
    <row r="16">
      <c r="B16" s="56" t="s">
        <v>360</v>
      </c>
      <c r="C16" s="120">
        <v>7.99</v>
      </c>
      <c r="D16" s="120">
        <v>3.0</v>
      </c>
      <c r="E16" s="132" t="s">
        <v>361</v>
      </c>
      <c r="F16" s="120">
        <v>4.0</v>
      </c>
      <c r="G16" s="120">
        <v>5.0</v>
      </c>
      <c r="H16" s="120">
        <v>5.0</v>
      </c>
      <c r="I16" s="133">
        <v>0.85</v>
      </c>
      <c r="J16" s="120">
        <v>4.0</v>
      </c>
      <c r="K16" s="120" t="s">
        <v>357</v>
      </c>
      <c r="L16" s="120" t="s">
        <v>68</v>
      </c>
      <c r="M16" s="120" t="s">
        <v>357</v>
      </c>
      <c r="N16" s="120" t="s">
        <v>68</v>
      </c>
      <c r="O16" s="120" t="s">
        <v>362</v>
      </c>
      <c r="P16" s="1">
        <v>3.0</v>
      </c>
      <c r="Q16" s="27" t="s">
        <v>363</v>
      </c>
      <c r="S16" s="122">
        <v>19.75</v>
      </c>
    </row>
    <row r="17">
      <c r="B17" s="123" t="s">
        <v>364</v>
      </c>
      <c r="C17" s="124">
        <v>0.5</v>
      </c>
      <c r="D17" s="124">
        <v>5.0</v>
      </c>
      <c r="E17" s="124" t="s">
        <v>365</v>
      </c>
      <c r="F17" s="124">
        <v>5.0</v>
      </c>
      <c r="G17" s="124">
        <v>5.0</v>
      </c>
      <c r="H17" s="124">
        <v>5.0</v>
      </c>
      <c r="I17" s="134">
        <v>0.9</v>
      </c>
      <c r="J17" s="124">
        <v>5.0</v>
      </c>
      <c r="K17" s="124" t="s">
        <v>366</v>
      </c>
      <c r="L17" s="124">
        <v>5.0</v>
      </c>
      <c r="M17" s="124" t="s">
        <v>367</v>
      </c>
      <c r="N17" s="124">
        <v>5.0</v>
      </c>
      <c r="O17" s="124" t="s">
        <v>362</v>
      </c>
      <c r="P17" s="135">
        <v>3.0</v>
      </c>
      <c r="Q17" s="136" t="s">
        <v>368</v>
      </c>
      <c r="S17" s="137">
        <v>33.0</v>
      </c>
    </row>
    <row r="18">
      <c r="B18" s="138"/>
      <c r="C18" s="139"/>
      <c r="D18" s="139"/>
      <c r="E18" s="139"/>
      <c r="F18" s="139"/>
      <c r="S18" s="27"/>
    </row>
    <row r="21">
      <c r="B21" s="140" t="s">
        <v>26</v>
      </c>
    </row>
    <row r="22">
      <c r="B22" s="8" t="s">
        <v>16</v>
      </c>
      <c r="C22" s="8">
        <v>1.0</v>
      </c>
      <c r="D22" s="5"/>
      <c r="E22" s="8">
        <v>1.0</v>
      </c>
      <c r="F22" s="5"/>
      <c r="G22" s="8">
        <v>1.5</v>
      </c>
      <c r="H22" s="5"/>
      <c r="I22" s="8">
        <v>1.0</v>
      </c>
      <c r="J22" s="5"/>
      <c r="K22" s="8">
        <v>1.5</v>
      </c>
      <c r="L22" s="5"/>
      <c r="M22" s="8">
        <v>0.75</v>
      </c>
      <c r="N22" s="5"/>
      <c r="O22" s="8">
        <v>1.5</v>
      </c>
      <c r="P22" s="5"/>
      <c r="Q22" s="110" t="s">
        <v>17</v>
      </c>
      <c r="R22" s="141" t="s">
        <v>316</v>
      </c>
      <c r="S22" s="142"/>
    </row>
    <row r="23">
      <c r="B23" s="111" t="s">
        <v>309</v>
      </c>
      <c r="C23" s="7" t="s">
        <v>19</v>
      </c>
      <c r="D23" s="7" t="s">
        <v>20</v>
      </c>
      <c r="E23" s="7" t="s">
        <v>21</v>
      </c>
      <c r="F23" s="7" t="s">
        <v>20</v>
      </c>
      <c r="G23" s="7" t="s">
        <v>369</v>
      </c>
      <c r="H23" s="7" t="s">
        <v>20</v>
      </c>
      <c r="I23" s="7" t="s">
        <v>370</v>
      </c>
      <c r="J23" s="7" t="s">
        <v>20</v>
      </c>
      <c r="K23" s="7" t="s">
        <v>371</v>
      </c>
      <c r="L23" s="7" t="s">
        <v>20</v>
      </c>
      <c r="M23" s="7" t="s">
        <v>372</v>
      </c>
      <c r="N23" s="7" t="s">
        <v>20</v>
      </c>
      <c r="O23" s="7" t="s">
        <v>373</v>
      </c>
      <c r="P23" s="7" t="s">
        <v>20</v>
      </c>
      <c r="Q23" s="71"/>
      <c r="R23" s="143"/>
      <c r="S23" s="144"/>
    </row>
    <row r="24">
      <c r="B24" s="1" t="s">
        <v>374</v>
      </c>
      <c r="C24" s="1">
        <v>7.59</v>
      </c>
      <c r="D24" s="1">
        <v>5.0</v>
      </c>
      <c r="E24" s="1" t="s">
        <v>375</v>
      </c>
      <c r="F24" s="1">
        <v>5.0</v>
      </c>
      <c r="G24" s="1">
        <v>250.0</v>
      </c>
      <c r="H24" s="1">
        <v>1.0</v>
      </c>
      <c r="I24" s="1">
        <v>3.7</v>
      </c>
      <c r="J24" s="1">
        <v>5.0</v>
      </c>
      <c r="K24" s="1">
        <v>500.0</v>
      </c>
      <c r="L24" s="1">
        <v>1.0</v>
      </c>
      <c r="M24" s="1">
        <v>6.0</v>
      </c>
      <c r="N24" s="1">
        <v>5.0</v>
      </c>
      <c r="O24" s="1">
        <v>1.0</v>
      </c>
      <c r="P24" s="1">
        <v>2.0</v>
      </c>
      <c r="Q24" s="122">
        <v>23.75</v>
      </c>
      <c r="R24" s="112" t="s">
        <v>376</v>
      </c>
      <c r="S24" s="5"/>
    </row>
    <row r="25">
      <c r="B25" s="56" t="s">
        <v>377</v>
      </c>
      <c r="C25" s="31">
        <v>8.18</v>
      </c>
      <c r="D25" s="1">
        <v>4.0</v>
      </c>
      <c r="E25" s="1" t="s">
        <v>378</v>
      </c>
      <c r="F25" s="1">
        <v>3.0</v>
      </c>
      <c r="G25" s="1">
        <v>500.0</v>
      </c>
      <c r="H25" s="1">
        <v>4.0</v>
      </c>
      <c r="I25" s="1">
        <v>3.7</v>
      </c>
      <c r="J25" s="1">
        <v>5.0</v>
      </c>
      <c r="K25" s="1">
        <v>1000.0</v>
      </c>
      <c r="L25" s="1">
        <v>3.0</v>
      </c>
      <c r="M25" s="1">
        <v>12.0</v>
      </c>
      <c r="N25" s="1">
        <v>4.0</v>
      </c>
      <c r="O25" s="32">
        <v>46056.0</v>
      </c>
      <c r="P25" s="1">
        <v>3.0</v>
      </c>
      <c r="Q25" s="122">
        <v>30.0</v>
      </c>
      <c r="R25" s="112" t="s">
        <v>379</v>
      </c>
      <c r="S25" s="5"/>
    </row>
    <row r="26">
      <c r="B26" s="145" t="s">
        <v>380</v>
      </c>
      <c r="C26" s="146">
        <v>7.68</v>
      </c>
      <c r="D26" s="146">
        <v>5.0</v>
      </c>
      <c r="E26" s="146" t="s">
        <v>381</v>
      </c>
      <c r="F26" s="146">
        <v>4.0</v>
      </c>
      <c r="G26" s="146">
        <v>750.0</v>
      </c>
      <c r="H26" s="146">
        <v>5.0</v>
      </c>
      <c r="I26" s="146">
        <v>3.7</v>
      </c>
      <c r="J26" s="146">
        <v>5.0</v>
      </c>
      <c r="K26" s="146">
        <v>1500.0</v>
      </c>
      <c r="L26" s="146">
        <v>5.0</v>
      </c>
      <c r="M26" s="146">
        <v>15.0</v>
      </c>
      <c r="N26" s="146">
        <v>3.0</v>
      </c>
      <c r="O26" s="147">
        <v>46085.0</v>
      </c>
      <c r="P26" s="146">
        <v>4.0</v>
      </c>
      <c r="Q26" s="117">
        <v>37.25</v>
      </c>
      <c r="R26" s="148" t="s">
        <v>382</v>
      </c>
      <c r="S26" s="5"/>
    </row>
    <row r="27">
      <c r="B27" s="1" t="s">
        <v>383</v>
      </c>
      <c r="C27" s="1">
        <v>9.49</v>
      </c>
      <c r="D27" s="1">
        <v>3.0</v>
      </c>
      <c r="E27" s="1" t="s">
        <v>384</v>
      </c>
      <c r="F27" s="1">
        <v>3.0</v>
      </c>
      <c r="G27" s="1">
        <v>1000.0</v>
      </c>
      <c r="H27" s="1">
        <v>5.0</v>
      </c>
      <c r="I27" s="1">
        <v>3.7</v>
      </c>
      <c r="J27" s="1">
        <v>5.0</v>
      </c>
      <c r="K27" s="1">
        <v>2000.0</v>
      </c>
      <c r="L27" s="1">
        <v>3.0</v>
      </c>
      <c r="M27" s="1">
        <v>18.0</v>
      </c>
      <c r="N27" s="1">
        <v>2.0</v>
      </c>
      <c r="O27" s="32">
        <v>46149.0</v>
      </c>
      <c r="P27" s="1">
        <v>5.0</v>
      </c>
      <c r="Q27" s="122">
        <v>32.0</v>
      </c>
      <c r="R27" s="112" t="s">
        <v>385</v>
      </c>
      <c r="S27" s="5"/>
    </row>
    <row r="28">
      <c r="R28" s="27"/>
    </row>
    <row r="29">
      <c r="R29" s="27"/>
    </row>
    <row r="30">
      <c r="B30" s="149" t="s">
        <v>57</v>
      </c>
    </row>
    <row r="31">
      <c r="B31" s="8" t="s">
        <v>16</v>
      </c>
      <c r="C31" s="8">
        <v>1.0</v>
      </c>
      <c r="D31" s="5"/>
      <c r="E31" s="8">
        <v>1.25</v>
      </c>
      <c r="F31" s="5"/>
      <c r="G31" s="8">
        <v>1.0</v>
      </c>
      <c r="H31" s="5"/>
      <c r="I31" s="8">
        <v>2.0</v>
      </c>
      <c r="J31" s="5"/>
      <c r="K31" s="8">
        <v>1.25</v>
      </c>
      <c r="L31" s="5"/>
      <c r="M31" s="8">
        <v>1.0</v>
      </c>
      <c r="N31" s="5"/>
      <c r="O31" s="150" t="s">
        <v>17</v>
      </c>
      <c r="P31" s="141" t="s">
        <v>316</v>
      </c>
      <c r="Q31" s="142"/>
    </row>
    <row r="32">
      <c r="B32" s="7" t="s">
        <v>386</v>
      </c>
      <c r="C32" s="151" t="s">
        <v>21</v>
      </c>
      <c r="D32" s="151" t="s">
        <v>20</v>
      </c>
      <c r="E32" s="151" t="s">
        <v>387</v>
      </c>
      <c r="F32" s="151" t="s">
        <v>20</v>
      </c>
      <c r="G32" s="151" t="s">
        <v>388</v>
      </c>
      <c r="H32" s="151" t="s">
        <v>20</v>
      </c>
      <c r="I32" s="151" t="s">
        <v>389</v>
      </c>
      <c r="J32" s="151" t="s">
        <v>20</v>
      </c>
      <c r="K32" s="151" t="s">
        <v>390</v>
      </c>
      <c r="L32" s="151" t="s">
        <v>20</v>
      </c>
      <c r="M32" s="151" t="s">
        <v>391</v>
      </c>
      <c r="N32" s="151" t="s">
        <v>20</v>
      </c>
      <c r="O32" s="143"/>
      <c r="P32" s="143"/>
      <c r="Q32" s="144"/>
    </row>
    <row r="33">
      <c r="B33" s="1" t="s">
        <v>392</v>
      </c>
      <c r="C33" s="1" t="s">
        <v>393</v>
      </c>
      <c r="D33" s="1">
        <v>2.0</v>
      </c>
      <c r="E33" s="1" t="s">
        <v>394</v>
      </c>
      <c r="F33" s="1">
        <v>2.0</v>
      </c>
      <c r="G33" s="1" t="s">
        <v>395</v>
      </c>
      <c r="H33" s="1">
        <v>3.0</v>
      </c>
      <c r="I33" s="1" t="s">
        <v>396</v>
      </c>
      <c r="J33" s="1">
        <v>3.0</v>
      </c>
      <c r="K33" s="1" t="s">
        <v>335</v>
      </c>
      <c r="L33" s="1">
        <v>4.0</v>
      </c>
      <c r="M33" s="1" t="s">
        <v>397</v>
      </c>
      <c r="N33" s="1">
        <v>3.0</v>
      </c>
      <c r="O33" s="122">
        <v>21.5</v>
      </c>
      <c r="P33" s="112" t="s">
        <v>398</v>
      </c>
      <c r="Q33" s="5"/>
    </row>
    <row r="34">
      <c r="B34" s="1" t="s">
        <v>399</v>
      </c>
      <c r="C34" s="1" t="s">
        <v>393</v>
      </c>
      <c r="D34" s="1">
        <v>2.0</v>
      </c>
      <c r="E34" s="1" t="s">
        <v>400</v>
      </c>
      <c r="F34" s="1">
        <v>4.0</v>
      </c>
      <c r="G34" s="1" t="s">
        <v>395</v>
      </c>
      <c r="H34" s="1">
        <v>3.0</v>
      </c>
      <c r="I34" s="1" t="s">
        <v>401</v>
      </c>
      <c r="J34" s="1">
        <v>5.0</v>
      </c>
      <c r="K34" s="1" t="s">
        <v>335</v>
      </c>
      <c r="L34" s="1">
        <v>4.0</v>
      </c>
      <c r="M34" s="1" t="s">
        <v>397</v>
      </c>
      <c r="N34" s="1">
        <v>3.0</v>
      </c>
      <c r="O34" s="122">
        <v>24.0</v>
      </c>
      <c r="P34" s="112" t="s">
        <v>398</v>
      </c>
      <c r="Q34" s="5"/>
    </row>
    <row r="35">
      <c r="B35" s="1" t="s">
        <v>402</v>
      </c>
      <c r="C35" s="1" t="s">
        <v>393</v>
      </c>
      <c r="D35" s="1">
        <v>2.0</v>
      </c>
      <c r="E35" s="1" t="s">
        <v>400</v>
      </c>
      <c r="F35" s="1">
        <v>4.0</v>
      </c>
      <c r="G35" s="1" t="s">
        <v>403</v>
      </c>
      <c r="H35" s="1">
        <v>2.0</v>
      </c>
      <c r="I35" s="1" t="s">
        <v>404</v>
      </c>
      <c r="J35" s="1">
        <v>4.0</v>
      </c>
      <c r="K35" s="1" t="s">
        <v>405</v>
      </c>
      <c r="L35" s="1">
        <v>2.0</v>
      </c>
      <c r="M35" s="1" t="s">
        <v>406</v>
      </c>
      <c r="N35" s="1">
        <v>2.0</v>
      </c>
      <c r="O35" s="122">
        <v>21.5</v>
      </c>
      <c r="P35" s="112" t="s">
        <v>407</v>
      </c>
      <c r="Q35" s="5"/>
    </row>
    <row r="36">
      <c r="B36" s="1" t="s">
        <v>408</v>
      </c>
      <c r="C36" s="1" t="s">
        <v>409</v>
      </c>
      <c r="D36" s="1">
        <v>3.0</v>
      </c>
      <c r="E36" s="1" t="s">
        <v>400</v>
      </c>
      <c r="F36" s="1">
        <v>4.0</v>
      </c>
      <c r="G36" s="1" t="s">
        <v>395</v>
      </c>
      <c r="H36" s="1">
        <v>3.0</v>
      </c>
      <c r="I36" s="1" t="s">
        <v>396</v>
      </c>
      <c r="J36" s="1">
        <v>3.0</v>
      </c>
      <c r="K36" s="1" t="s">
        <v>410</v>
      </c>
      <c r="L36" s="1">
        <v>1.0</v>
      </c>
      <c r="M36" s="1" t="s">
        <v>406</v>
      </c>
      <c r="N36" s="1">
        <v>2.0</v>
      </c>
      <c r="O36" s="122">
        <v>20.25</v>
      </c>
      <c r="P36" s="112" t="s">
        <v>411</v>
      </c>
      <c r="Q36" s="5"/>
    </row>
    <row r="37">
      <c r="B37" s="130" t="s">
        <v>412</v>
      </c>
      <c r="C37" s="130" t="s">
        <v>413</v>
      </c>
      <c r="D37" s="130">
        <v>4.0</v>
      </c>
      <c r="E37" s="130" t="s">
        <v>414</v>
      </c>
      <c r="F37" s="130">
        <v>3.0</v>
      </c>
      <c r="G37" s="130" t="s">
        <v>395</v>
      </c>
      <c r="H37" s="130">
        <v>3.0</v>
      </c>
      <c r="I37" s="130" t="s">
        <v>415</v>
      </c>
      <c r="J37" s="130">
        <v>2.0</v>
      </c>
      <c r="K37" s="130" t="s">
        <v>416</v>
      </c>
      <c r="L37" s="130">
        <v>5.0</v>
      </c>
      <c r="M37" s="130" t="s">
        <v>417</v>
      </c>
      <c r="N37" s="130">
        <v>5.0</v>
      </c>
      <c r="O37" s="152">
        <v>26.0</v>
      </c>
      <c r="P37" s="148" t="s">
        <v>418</v>
      </c>
      <c r="Q37" s="5"/>
    </row>
    <row r="38">
      <c r="B38" s="1" t="s">
        <v>419</v>
      </c>
      <c r="C38" s="1" t="s">
        <v>420</v>
      </c>
      <c r="D38" s="1">
        <v>5.0</v>
      </c>
      <c r="E38" s="1" t="s">
        <v>414</v>
      </c>
      <c r="F38" s="1">
        <v>3.0</v>
      </c>
      <c r="G38" s="1" t="s">
        <v>395</v>
      </c>
      <c r="H38" s="1">
        <v>3.0</v>
      </c>
      <c r="I38" s="1" t="s">
        <v>396</v>
      </c>
      <c r="J38" s="1">
        <v>3.0</v>
      </c>
      <c r="K38" s="1" t="s">
        <v>421</v>
      </c>
      <c r="L38" s="1">
        <v>3.0</v>
      </c>
      <c r="M38" s="1" t="s">
        <v>397</v>
      </c>
      <c r="N38" s="1">
        <v>3.0</v>
      </c>
      <c r="O38" s="122">
        <v>24.5</v>
      </c>
      <c r="P38" s="112" t="s">
        <v>422</v>
      </c>
      <c r="Q38" s="5"/>
    </row>
  </sheetData>
  <mergeCells count="61">
    <mergeCell ref="R28:S28"/>
    <mergeCell ref="R29:S29"/>
    <mergeCell ref="B30:Q30"/>
    <mergeCell ref="C31:D31"/>
    <mergeCell ref="E31:F31"/>
    <mergeCell ref="G31:H31"/>
    <mergeCell ref="I31:J31"/>
    <mergeCell ref="P36:Q36"/>
    <mergeCell ref="P37:Q37"/>
    <mergeCell ref="P38:Q38"/>
    <mergeCell ref="K31:L31"/>
    <mergeCell ref="M31:N31"/>
    <mergeCell ref="O31:O32"/>
    <mergeCell ref="P31:Q32"/>
    <mergeCell ref="P33:Q33"/>
    <mergeCell ref="P34:Q34"/>
    <mergeCell ref="P35:Q35"/>
    <mergeCell ref="B1:T1"/>
    <mergeCell ref="C2:D2"/>
    <mergeCell ref="E2:F2"/>
    <mergeCell ref="G2:H2"/>
    <mergeCell ref="I2:J2"/>
    <mergeCell ref="K2:L2"/>
    <mergeCell ref="M2:N2"/>
    <mergeCell ref="O2:P2"/>
    <mergeCell ref="Q2:S2"/>
    <mergeCell ref="T2:T3"/>
    <mergeCell ref="Q3:S3"/>
    <mergeCell ref="Q4:S4"/>
    <mergeCell ref="Q5:S5"/>
    <mergeCell ref="Q6:S6"/>
    <mergeCell ref="K13:L13"/>
    <mergeCell ref="M13:N13"/>
    <mergeCell ref="Q7:S7"/>
    <mergeCell ref="Q8:S8"/>
    <mergeCell ref="B12:S12"/>
    <mergeCell ref="C13:D13"/>
    <mergeCell ref="E13:F13"/>
    <mergeCell ref="G13:H13"/>
    <mergeCell ref="I13:J13"/>
    <mergeCell ref="O13:P13"/>
    <mergeCell ref="Q13:R13"/>
    <mergeCell ref="S13:S14"/>
    <mergeCell ref="Q14:R14"/>
    <mergeCell ref="Q15:R15"/>
    <mergeCell ref="Q16:R16"/>
    <mergeCell ref="Q17:R17"/>
    <mergeCell ref="B21:S21"/>
    <mergeCell ref="C22:D22"/>
    <mergeCell ref="E22:F22"/>
    <mergeCell ref="G22:H22"/>
    <mergeCell ref="I22:J22"/>
    <mergeCell ref="K22:L22"/>
    <mergeCell ref="M22:N22"/>
    <mergeCell ref="O22:P22"/>
    <mergeCell ref="Q22:Q23"/>
    <mergeCell ref="R22:S23"/>
    <mergeCell ref="R24:S24"/>
    <mergeCell ref="R25:S25"/>
    <mergeCell ref="R26:S26"/>
    <mergeCell ref="R27:S27"/>
  </mergeCells>
  <hyperlinks>
    <hyperlink r:id="rId1" ref="B4"/>
    <hyperlink r:id="rId2" ref="B5"/>
    <hyperlink r:id="rId3" ref="B6"/>
    <hyperlink r:id="rId4" ref="B7"/>
    <hyperlink r:id="rId5" ref="B8"/>
    <hyperlink r:id="rId6" ref="B15"/>
    <hyperlink r:id="rId7" ref="B16"/>
    <hyperlink r:id="rId8" ref="B17"/>
    <hyperlink r:id="rId9" ref="B25"/>
    <hyperlink r:id="rId10" ref="B26"/>
  </hyperlinks>
  <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0"/>
    <col customWidth="1" min="2" max="2" width="22.75"/>
    <col customWidth="1" min="4" max="4" width="13.88"/>
    <col customWidth="1" min="5" max="5" width="24.13"/>
    <col customWidth="1" min="6" max="6" width="29.5"/>
    <col customWidth="1" min="7" max="7" width="25.63"/>
    <col customWidth="1" min="8" max="8" width="20.13"/>
    <col customWidth="1" min="9" max="9" width="18.38"/>
    <col customWidth="1" min="10" max="10" width="11.0"/>
    <col customWidth="1" min="11" max="11" width="14.25"/>
    <col customWidth="1" min="12" max="12" width="29.5"/>
    <col customWidth="1" min="13" max="13" width="35.63"/>
    <col customWidth="1" min="14" max="14" width="25.5"/>
    <col customWidth="1" min="18" max="18" width="30.5"/>
  </cols>
  <sheetData>
    <row r="1">
      <c r="A1" s="153" t="s">
        <v>309</v>
      </c>
      <c r="B1" s="154" t="s">
        <v>423</v>
      </c>
      <c r="C1" s="155" t="s">
        <v>424</v>
      </c>
      <c r="D1" s="156" t="s">
        <v>425</v>
      </c>
      <c r="E1" s="156" t="s">
        <v>426</v>
      </c>
      <c r="F1" s="157" t="s">
        <v>427</v>
      </c>
      <c r="G1" s="158" t="s">
        <v>428</v>
      </c>
      <c r="H1" s="4"/>
      <c r="I1" s="5"/>
      <c r="J1" s="159" t="s">
        <v>429</v>
      </c>
      <c r="K1" s="4"/>
      <c r="L1" s="5"/>
      <c r="M1" s="160" t="s">
        <v>430</v>
      </c>
      <c r="N1" s="161" t="s">
        <v>431</v>
      </c>
      <c r="O1" s="162" t="s">
        <v>316</v>
      </c>
      <c r="P1" s="163"/>
      <c r="Q1" s="163"/>
      <c r="R1" s="142"/>
    </row>
    <row r="2">
      <c r="A2" s="71"/>
      <c r="B2" s="71"/>
      <c r="C2" s="71"/>
      <c r="D2" s="71"/>
      <c r="E2" s="71"/>
      <c r="F2" s="71"/>
      <c r="G2" s="164" t="s">
        <v>330</v>
      </c>
      <c r="H2" s="164" t="s">
        <v>432</v>
      </c>
      <c r="I2" s="164" t="s">
        <v>433</v>
      </c>
      <c r="J2" s="165" t="s">
        <v>434</v>
      </c>
      <c r="K2" s="165" t="s">
        <v>435</v>
      </c>
      <c r="L2" s="165" t="s">
        <v>436</v>
      </c>
      <c r="M2" s="71"/>
      <c r="N2" s="71"/>
      <c r="O2" s="143"/>
      <c r="P2" s="166"/>
      <c r="Q2" s="166"/>
      <c r="R2" s="144"/>
    </row>
    <row r="3">
      <c r="A3" s="167" t="s">
        <v>437</v>
      </c>
      <c r="B3" s="168" t="s">
        <v>438</v>
      </c>
      <c r="C3" s="169">
        <v>1.0</v>
      </c>
      <c r="D3" s="170" t="s">
        <v>439</v>
      </c>
      <c r="E3" s="170" t="s">
        <v>440</v>
      </c>
      <c r="F3" s="171">
        <v>10.2</v>
      </c>
      <c r="G3" s="172">
        <v>13.2</v>
      </c>
      <c r="H3" s="172" t="s">
        <v>441</v>
      </c>
      <c r="I3" s="172">
        <v>28.8</v>
      </c>
      <c r="J3" s="173">
        <v>2.2</v>
      </c>
      <c r="K3" s="173">
        <v>0.6</v>
      </c>
      <c r="L3" s="173">
        <v>1.2</v>
      </c>
      <c r="M3" s="174">
        <v>33.3</v>
      </c>
      <c r="N3" s="175">
        <v>109.9</v>
      </c>
      <c r="O3" s="176" t="s">
        <v>442</v>
      </c>
      <c r="P3" s="177"/>
      <c r="Q3" s="177"/>
      <c r="R3" s="178"/>
    </row>
    <row r="4">
      <c r="A4" s="167" t="s">
        <v>443</v>
      </c>
      <c r="B4" s="179" t="s">
        <v>444</v>
      </c>
      <c r="C4" s="169">
        <v>1.0</v>
      </c>
      <c r="D4" s="170" t="s">
        <v>445</v>
      </c>
      <c r="E4" s="170">
        <v>3.7</v>
      </c>
      <c r="F4" s="171">
        <v>30.0</v>
      </c>
      <c r="G4" s="172">
        <v>30.0</v>
      </c>
      <c r="H4" s="172" t="s">
        <v>446</v>
      </c>
      <c r="I4" s="172">
        <v>30.0</v>
      </c>
      <c r="J4" s="173">
        <v>3.4</v>
      </c>
      <c r="K4" s="173">
        <v>0.6</v>
      </c>
      <c r="L4" s="173">
        <v>0.0</v>
      </c>
      <c r="M4" s="174">
        <v>12.3</v>
      </c>
      <c r="N4" s="175">
        <v>40.59</v>
      </c>
      <c r="O4" s="180" t="s">
        <v>447</v>
      </c>
      <c r="P4" s="4"/>
      <c r="Q4" s="4"/>
      <c r="R4" s="5"/>
    </row>
    <row r="5">
      <c r="A5" s="167" t="s">
        <v>448</v>
      </c>
      <c r="B5" s="179" t="s">
        <v>449</v>
      </c>
      <c r="C5" s="169">
        <v>1.0</v>
      </c>
      <c r="D5" s="170">
        <v>3.7</v>
      </c>
      <c r="E5" s="170" t="s">
        <v>450</v>
      </c>
      <c r="F5" s="171">
        <v>2.0</v>
      </c>
      <c r="G5" s="172">
        <v>20.0</v>
      </c>
      <c r="H5" s="172">
        <v>60.0</v>
      </c>
      <c r="I5" s="172">
        <v>2.0</v>
      </c>
      <c r="J5" s="173">
        <v>0.0</v>
      </c>
      <c r="K5" s="173">
        <v>1.0</v>
      </c>
      <c r="L5" s="173">
        <v>3.0</v>
      </c>
      <c r="M5" s="174">
        <v>9.09</v>
      </c>
      <c r="N5" s="175">
        <v>33.63</v>
      </c>
      <c r="O5" s="180" t="s">
        <v>451</v>
      </c>
      <c r="P5" s="4"/>
      <c r="Q5" s="4"/>
      <c r="R5" s="5"/>
    </row>
    <row r="6">
      <c r="A6" s="167" t="s">
        <v>15</v>
      </c>
      <c r="B6" s="168" t="s">
        <v>452</v>
      </c>
      <c r="C6" s="169">
        <v>1.0</v>
      </c>
      <c r="D6" s="170" t="s">
        <v>453</v>
      </c>
      <c r="E6" s="170">
        <v>3.3</v>
      </c>
      <c r="F6" s="171">
        <v>0.5</v>
      </c>
      <c r="G6" s="172">
        <v>0.33</v>
      </c>
      <c r="H6" s="172">
        <v>12.3</v>
      </c>
      <c r="I6" s="172">
        <v>0.0</v>
      </c>
      <c r="J6" s="173">
        <v>0.0</v>
      </c>
      <c r="K6" s="173">
        <v>4.0</v>
      </c>
      <c r="L6" s="173">
        <v>0.0</v>
      </c>
      <c r="M6" s="174">
        <v>49.2</v>
      </c>
      <c r="N6" s="175">
        <v>19.5</v>
      </c>
      <c r="O6" s="180" t="s">
        <v>454</v>
      </c>
      <c r="P6" s="4"/>
      <c r="Q6" s="4"/>
      <c r="R6" s="5"/>
    </row>
    <row r="7">
      <c r="A7" s="167" t="s">
        <v>455</v>
      </c>
      <c r="B7" s="168" t="s">
        <v>456</v>
      </c>
      <c r="C7" s="169">
        <v>1.0</v>
      </c>
      <c r="D7" s="170" t="s">
        <v>457</v>
      </c>
      <c r="E7" s="170">
        <v>5.0</v>
      </c>
      <c r="F7" s="171">
        <v>0.05</v>
      </c>
      <c r="G7" s="172">
        <v>1.5</v>
      </c>
      <c r="H7" s="172">
        <v>1.5</v>
      </c>
      <c r="I7" s="172">
        <v>1.5</v>
      </c>
      <c r="J7" s="173">
        <v>0.0</v>
      </c>
      <c r="K7" s="173">
        <v>0.0</v>
      </c>
      <c r="L7" s="173">
        <v>4.0</v>
      </c>
      <c r="M7" s="174" t="s">
        <v>68</v>
      </c>
      <c r="N7" s="175">
        <v>123.12</v>
      </c>
      <c r="O7" s="180" t="s">
        <v>458</v>
      </c>
      <c r="P7" s="4"/>
      <c r="Q7" s="4"/>
      <c r="R7" s="5"/>
    </row>
    <row r="8">
      <c r="A8" s="181" t="s">
        <v>459</v>
      </c>
      <c r="B8" s="168" t="s">
        <v>460</v>
      </c>
      <c r="C8" s="169">
        <v>1.0</v>
      </c>
      <c r="D8" s="170" t="s">
        <v>461</v>
      </c>
      <c r="E8" s="170" t="s">
        <v>68</v>
      </c>
      <c r="F8" s="171" t="s">
        <v>68</v>
      </c>
      <c r="G8" s="172" t="s">
        <v>68</v>
      </c>
      <c r="H8" s="172" t="s">
        <v>462</v>
      </c>
      <c r="I8" s="172" t="s">
        <v>68</v>
      </c>
      <c r="J8" s="173" t="s">
        <v>68</v>
      </c>
      <c r="K8" s="173" t="s">
        <v>68</v>
      </c>
      <c r="L8" s="173" t="s">
        <v>68</v>
      </c>
      <c r="M8" s="174" t="s">
        <v>68</v>
      </c>
      <c r="N8" s="175" t="s">
        <v>68</v>
      </c>
      <c r="O8" s="180"/>
      <c r="P8" s="4"/>
      <c r="Q8" s="4"/>
      <c r="R8" s="5"/>
    </row>
    <row r="9">
      <c r="A9" s="167" t="s">
        <v>463</v>
      </c>
      <c r="B9" s="168" t="s">
        <v>464</v>
      </c>
      <c r="C9" s="169">
        <v>1.0</v>
      </c>
      <c r="D9" s="170" t="s">
        <v>461</v>
      </c>
      <c r="E9" s="170" t="s">
        <v>68</v>
      </c>
      <c r="F9" s="171" t="s">
        <v>68</v>
      </c>
      <c r="G9" s="172" t="s">
        <v>68</v>
      </c>
      <c r="H9" s="172" t="s">
        <v>465</v>
      </c>
      <c r="I9" s="172" t="s">
        <v>68</v>
      </c>
      <c r="J9" s="173" t="s">
        <v>68</v>
      </c>
      <c r="K9" s="173" t="s">
        <v>68</v>
      </c>
      <c r="L9" s="173" t="s">
        <v>68</v>
      </c>
      <c r="M9" s="174" t="s">
        <v>68</v>
      </c>
      <c r="N9" s="175" t="s">
        <v>68</v>
      </c>
      <c r="O9" s="180"/>
      <c r="P9" s="4"/>
      <c r="Q9" s="4"/>
      <c r="R9" s="5"/>
    </row>
    <row r="10">
      <c r="A10" s="182"/>
      <c r="B10" s="182"/>
      <c r="C10" s="183"/>
      <c r="D10" s="182"/>
      <c r="E10" s="182"/>
      <c r="G10" s="183"/>
      <c r="H10" s="183"/>
      <c r="I10" s="183"/>
      <c r="J10" s="176"/>
      <c r="K10" s="176"/>
      <c r="L10" s="176"/>
      <c r="M10" s="174" t="s">
        <v>466</v>
      </c>
      <c r="N10" s="184" t="s">
        <v>467</v>
      </c>
      <c r="O10" s="180" t="s">
        <v>468</v>
      </c>
      <c r="P10" s="4"/>
      <c r="Q10" s="4"/>
      <c r="R10" s="5"/>
    </row>
    <row r="11">
      <c r="A11" s="182"/>
      <c r="B11" s="182"/>
      <c r="C11" s="183"/>
      <c r="D11" s="182"/>
      <c r="E11" s="182"/>
      <c r="G11" s="183"/>
      <c r="H11" s="183"/>
      <c r="I11" s="183"/>
      <c r="J11" s="176"/>
      <c r="K11" s="176"/>
      <c r="L11" s="176"/>
      <c r="M11" s="174" t="s">
        <v>469</v>
      </c>
      <c r="N11" s="184" t="s">
        <v>470</v>
      </c>
      <c r="O11" s="180" t="s">
        <v>471</v>
      </c>
      <c r="P11" s="4"/>
      <c r="Q11" s="4"/>
      <c r="R11" s="5"/>
    </row>
    <row r="12">
      <c r="A12" s="182"/>
    </row>
    <row r="13">
      <c r="A13" s="182"/>
      <c r="B13" s="182"/>
      <c r="C13" s="183"/>
      <c r="D13" s="182"/>
      <c r="E13" s="182"/>
      <c r="F13" s="183"/>
      <c r="G13" s="183"/>
      <c r="H13" s="183"/>
      <c r="I13" s="176"/>
      <c r="J13" s="176"/>
      <c r="K13" s="176"/>
      <c r="L13" s="182"/>
      <c r="M13" s="183"/>
      <c r="N13" s="182"/>
      <c r="O13" s="182"/>
      <c r="P13" s="182"/>
      <c r="Q13" s="182"/>
    </row>
    <row r="14">
      <c r="A14" s="185" t="s">
        <v>472</v>
      </c>
      <c r="B14" s="185" t="s">
        <v>423</v>
      </c>
      <c r="C14" s="185" t="s">
        <v>473</v>
      </c>
      <c r="D14" s="185" t="s">
        <v>474</v>
      </c>
      <c r="E14" s="185" t="s">
        <v>475</v>
      </c>
      <c r="F14" s="185" t="s">
        <v>476</v>
      </c>
      <c r="G14" s="186"/>
      <c r="H14" s="186"/>
      <c r="N14" s="186"/>
      <c r="O14" s="186"/>
      <c r="P14" s="186"/>
      <c r="Q14" s="186"/>
    </row>
    <row r="15">
      <c r="A15" s="187" t="s">
        <v>477</v>
      </c>
      <c r="B15" s="187" t="s">
        <v>478</v>
      </c>
      <c r="C15" s="187" t="s">
        <v>479</v>
      </c>
      <c r="D15" s="188" t="s">
        <v>480</v>
      </c>
      <c r="E15" s="188" t="s">
        <v>481</v>
      </c>
      <c r="F15" s="188" t="s">
        <v>482</v>
      </c>
      <c r="G15" s="186"/>
      <c r="H15" s="186"/>
      <c r="N15" s="186"/>
      <c r="O15" s="186"/>
      <c r="P15" s="186"/>
      <c r="Q15" s="186"/>
    </row>
    <row r="16">
      <c r="A16" s="189" t="s">
        <v>483</v>
      </c>
      <c r="B16" s="190" t="s">
        <v>484</v>
      </c>
      <c r="C16" s="189" t="s">
        <v>485</v>
      </c>
      <c r="D16" s="191" t="s">
        <v>486</v>
      </c>
      <c r="E16" s="192" t="s">
        <v>487</v>
      </c>
      <c r="F16" s="192" t="s">
        <v>488</v>
      </c>
      <c r="G16" s="186"/>
      <c r="H16" s="186"/>
      <c r="I16" s="186"/>
      <c r="J16" s="186"/>
      <c r="K16" s="186"/>
      <c r="L16" s="186"/>
      <c r="M16" s="186"/>
      <c r="N16" s="186"/>
    </row>
    <row r="17">
      <c r="A17" s="193" t="s">
        <v>489</v>
      </c>
      <c r="B17" s="187" t="s">
        <v>484</v>
      </c>
      <c r="C17" s="193" t="s">
        <v>490</v>
      </c>
      <c r="D17" s="194" t="s">
        <v>491</v>
      </c>
      <c r="E17" s="188" t="s">
        <v>492</v>
      </c>
      <c r="F17" s="194" t="s">
        <v>493</v>
      </c>
    </row>
    <row r="18">
      <c r="A18" s="189" t="s">
        <v>494</v>
      </c>
      <c r="B18" s="190" t="s">
        <v>495</v>
      </c>
      <c r="C18" s="189" t="s">
        <v>485</v>
      </c>
      <c r="D18" s="192" t="s">
        <v>496</v>
      </c>
      <c r="E18" s="192" t="s">
        <v>497</v>
      </c>
      <c r="F18" s="192" t="s">
        <v>498</v>
      </c>
    </row>
    <row r="19">
      <c r="A19" s="187" t="s">
        <v>499</v>
      </c>
      <c r="B19" s="187" t="s">
        <v>484</v>
      </c>
      <c r="C19" s="193" t="s">
        <v>485</v>
      </c>
      <c r="D19" s="188" t="s">
        <v>500</v>
      </c>
      <c r="E19" s="188" t="s">
        <v>501</v>
      </c>
      <c r="F19" s="188" t="s">
        <v>502</v>
      </c>
    </row>
    <row r="20">
      <c r="A20" s="190" t="s">
        <v>503</v>
      </c>
      <c r="B20" s="190" t="s">
        <v>504</v>
      </c>
      <c r="C20" s="190" t="s">
        <v>505</v>
      </c>
      <c r="D20" s="192" t="s">
        <v>506</v>
      </c>
      <c r="E20" s="192" t="s">
        <v>507</v>
      </c>
      <c r="F20" s="192" t="s">
        <v>508</v>
      </c>
    </row>
    <row r="21">
      <c r="A21" s="187" t="s">
        <v>509</v>
      </c>
      <c r="B21" s="187" t="s">
        <v>510</v>
      </c>
      <c r="C21" s="187" t="s">
        <v>511</v>
      </c>
      <c r="D21" s="194" t="s">
        <v>512</v>
      </c>
      <c r="E21" s="188" t="s">
        <v>513</v>
      </c>
      <c r="F21" s="188" t="s">
        <v>514</v>
      </c>
    </row>
    <row r="22">
      <c r="A22" s="190" t="s">
        <v>515</v>
      </c>
      <c r="B22" s="190" t="s">
        <v>516</v>
      </c>
      <c r="C22" s="190" t="s">
        <v>505</v>
      </c>
      <c r="D22" s="192" t="s">
        <v>517</v>
      </c>
      <c r="E22" s="192" t="s">
        <v>518</v>
      </c>
      <c r="F22" s="192" t="s">
        <v>519</v>
      </c>
    </row>
    <row r="23">
      <c r="A23" s="187" t="s">
        <v>520</v>
      </c>
      <c r="B23" s="187" t="s">
        <v>516</v>
      </c>
      <c r="C23" s="187" t="s">
        <v>505</v>
      </c>
      <c r="D23" s="188" t="s">
        <v>521</v>
      </c>
      <c r="E23" s="188" t="s">
        <v>522</v>
      </c>
      <c r="F23" s="188" t="s">
        <v>523</v>
      </c>
    </row>
    <row r="24">
      <c r="A24" s="190" t="s">
        <v>524</v>
      </c>
      <c r="B24" s="190" t="s">
        <v>525</v>
      </c>
      <c r="C24" s="190" t="s">
        <v>526</v>
      </c>
      <c r="D24" s="192" t="s">
        <v>527</v>
      </c>
      <c r="E24" s="192" t="s">
        <v>528</v>
      </c>
      <c r="F24" s="192" t="s">
        <v>529</v>
      </c>
    </row>
  </sheetData>
  <mergeCells count="19">
    <mergeCell ref="A1:A2"/>
    <mergeCell ref="B1:B2"/>
    <mergeCell ref="C1:C2"/>
    <mergeCell ref="D1:D2"/>
    <mergeCell ref="E1:E2"/>
    <mergeCell ref="F1:F2"/>
    <mergeCell ref="G1:I1"/>
    <mergeCell ref="O7:R7"/>
    <mergeCell ref="O8:R8"/>
    <mergeCell ref="O9:R9"/>
    <mergeCell ref="O10:R10"/>
    <mergeCell ref="O11:R11"/>
    <mergeCell ref="J1:L1"/>
    <mergeCell ref="M1:M2"/>
    <mergeCell ref="N1:N2"/>
    <mergeCell ref="O1:R2"/>
    <mergeCell ref="O4:R4"/>
    <mergeCell ref="O5:R5"/>
    <mergeCell ref="O6:R6"/>
  </mergeCells>
  <hyperlinks>
    <hyperlink r:id="rId1" ref="A8"/>
  </hyperlinks>
  <drawing r:id="rId2"/>
</worksheet>
</file>